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SV2014007\OneDrive\Desktop\"/>
    </mc:Choice>
  </mc:AlternateContent>
  <bookViews>
    <workbookView xWindow="28680" yWindow="-120" windowWidth="24240" windowHeight="13020" tabRatio="860" activeTab="2"/>
  </bookViews>
  <sheets>
    <sheet name="提出書類の説明" sheetId="12" r:id="rId1"/>
    <sheet name="①利用申請書 (記入例)" sheetId="22" r:id="rId2"/>
    <sheet name="①利用申請書" sheetId="18" r:id="rId3"/>
    <sheet name="②利用計画打合表" sheetId="19" r:id="rId4"/>
    <sheet name="③防災計画書" sheetId="17" r:id="rId5"/>
    <sheet name="④HP掲載申込書" sheetId="16" r:id="rId6"/>
  </sheets>
  <definedNames>
    <definedName name="_xlnm._FilterDatabase" localSheetId="5" hidden="1">④HP掲載申込書!$A$22:$I$26</definedName>
    <definedName name="_xlnm.Print_Area" localSheetId="2">①利用申請書!$A$1:$S$77</definedName>
    <definedName name="_xlnm.Print_Area" localSheetId="1">'①利用申請書 (記入例)'!$A$1:$S$77</definedName>
    <definedName name="_xlnm.Print_Area" localSheetId="3">②利用計画打合表!$A$1:$S$87</definedName>
    <definedName name="_xlnm.Print_Area" localSheetId="4">③防災計画書!$A$1:$J$45</definedName>
    <definedName name="_xlnm.Print_Area" localSheetId="5">④HP掲載申込書!$A$1:$I$26</definedName>
    <definedName name="_xlnm.Print_Area" localSheetId="0">提出書類の説明!$A$1:$B$25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19" l="1"/>
  <c r="G10" i="17" l="1"/>
  <c r="E10" i="17"/>
  <c r="D10" i="17"/>
  <c r="AC315" i="22"/>
  <c r="AC314" i="22"/>
  <c r="AC313" i="22"/>
  <c r="AC312" i="22"/>
  <c r="AC311" i="22"/>
  <c r="AC310" i="22"/>
  <c r="AC309" i="22"/>
  <c r="AC308" i="22"/>
  <c r="AC307" i="22"/>
  <c r="AC306" i="22"/>
  <c r="AC305" i="22"/>
  <c r="AC304" i="22"/>
  <c r="AC303" i="22"/>
  <c r="AC302" i="22"/>
  <c r="AC301" i="22"/>
  <c r="AC300" i="22"/>
  <c r="AC299" i="22"/>
  <c r="AC298" i="22"/>
  <c r="AC297" i="22"/>
  <c r="AC296" i="22"/>
  <c r="AC295" i="22"/>
  <c r="AC294" i="22"/>
  <c r="AC293" i="22"/>
  <c r="AC292" i="22"/>
  <c r="AC291" i="22"/>
  <c r="AC290" i="22"/>
  <c r="AC289" i="22"/>
  <c r="AC288" i="22"/>
  <c r="AC287" i="22"/>
  <c r="AC286" i="22"/>
  <c r="AC285" i="22"/>
  <c r="AC284" i="22"/>
  <c r="AC283" i="22"/>
  <c r="AC282" i="22"/>
  <c r="AC281" i="22"/>
  <c r="AC280" i="22"/>
  <c r="AC279" i="22"/>
  <c r="AC278" i="22"/>
  <c r="AC277" i="22"/>
  <c r="AC276" i="22"/>
  <c r="AC275" i="22"/>
  <c r="AC274" i="22"/>
  <c r="AC273" i="22"/>
  <c r="AC272" i="22"/>
  <c r="AC271" i="22"/>
  <c r="AC270" i="22"/>
  <c r="AC269" i="22"/>
  <c r="AC268" i="22"/>
  <c r="AC267" i="22"/>
  <c r="AC266" i="22"/>
  <c r="AC265" i="22"/>
  <c r="AC264" i="22"/>
  <c r="AC263" i="22"/>
  <c r="AC262" i="22"/>
  <c r="AC261" i="22"/>
  <c r="AC260" i="22"/>
  <c r="AC259" i="22"/>
  <c r="AC258" i="22"/>
  <c r="AC257" i="22"/>
  <c r="AC256" i="22"/>
  <c r="AC255" i="22"/>
  <c r="AC254" i="22"/>
  <c r="AC253" i="22"/>
  <c r="AC252" i="22"/>
  <c r="AC251" i="22"/>
  <c r="AC250" i="22"/>
  <c r="AC249" i="22"/>
  <c r="AC248" i="22"/>
  <c r="AC247" i="22"/>
  <c r="AC246" i="22"/>
  <c r="AC245" i="22"/>
  <c r="AC244" i="22"/>
  <c r="AC243" i="22"/>
  <c r="AC242" i="22"/>
  <c r="AC241" i="22"/>
  <c r="AC240" i="22"/>
  <c r="AC239" i="22"/>
  <c r="AC238" i="22"/>
  <c r="AC237" i="22"/>
  <c r="AC236" i="22"/>
  <c r="AC235" i="22"/>
  <c r="AC234" i="22"/>
  <c r="AC233" i="22"/>
  <c r="AC232" i="22"/>
  <c r="AC231" i="22"/>
  <c r="AC230" i="22"/>
  <c r="AC229" i="22"/>
  <c r="AC228" i="22"/>
  <c r="AC227" i="22"/>
  <c r="AC226" i="22"/>
  <c r="AC225" i="22"/>
  <c r="AC224" i="22"/>
  <c r="AC223" i="22"/>
  <c r="AC222" i="22"/>
  <c r="AC221" i="22"/>
  <c r="AC220" i="22"/>
  <c r="AC219" i="22"/>
  <c r="AC218" i="22"/>
  <c r="AC217" i="22"/>
  <c r="AC216" i="22"/>
  <c r="AC215" i="22"/>
  <c r="AC214" i="22"/>
  <c r="AC213" i="22"/>
  <c r="AC212" i="22"/>
  <c r="AC211" i="22"/>
  <c r="AC210" i="22"/>
  <c r="AC209" i="22"/>
  <c r="AC208" i="22"/>
  <c r="AC207" i="22"/>
  <c r="AC206" i="22"/>
  <c r="AC205" i="22"/>
  <c r="AC204" i="22"/>
  <c r="AC203" i="22"/>
  <c r="AC202" i="22"/>
  <c r="AC201" i="22"/>
  <c r="AC200" i="22"/>
  <c r="AC199" i="22"/>
  <c r="AC198" i="22"/>
  <c r="AC197" i="22"/>
  <c r="AC196" i="22"/>
  <c r="AC195" i="22"/>
  <c r="AC194" i="22"/>
  <c r="AC193" i="22"/>
  <c r="AC192" i="22"/>
  <c r="AC191" i="22"/>
  <c r="AC190" i="22"/>
  <c r="AC189" i="22"/>
  <c r="AC188" i="22"/>
  <c r="AC187" i="22"/>
  <c r="AC186" i="22"/>
  <c r="AC185" i="22"/>
  <c r="AC184" i="22"/>
  <c r="AC183" i="22"/>
  <c r="AC182" i="22"/>
  <c r="AC181" i="22"/>
  <c r="AC180" i="22"/>
  <c r="AC179" i="22"/>
  <c r="AC178" i="22"/>
  <c r="AC177" i="22"/>
  <c r="AC176" i="22"/>
  <c r="AC175" i="22"/>
  <c r="AC174" i="22"/>
  <c r="AC173" i="22"/>
  <c r="AC172" i="22"/>
  <c r="AC171" i="22"/>
  <c r="AC170" i="22"/>
  <c r="AC169" i="22"/>
  <c r="AC168" i="22"/>
  <c r="AC167" i="22"/>
  <c r="AC166" i="22"/>
  <c r="AC165" i="22"/>
  <c r="AC164" i="22"/>
  <c r="AC163" i="22"/>
  <c r="AC162" i="22"/>
  <c r="AC161" i="22"/>
  <c r="AC160" i="22"/>
  <c r="AC159" i="22"/>
  <c r="AC158" i="22"/>
  <c r="AC157" i="22"/>
  <c r="AC156" i="22"/>
  <c r="AC155" i="22"/>
  <c r="AC154" i="22"/>
  <c r="AC153" i="22"/>
  <c r="AC152" i="22"/>
  <c r="AC151" i="22"/>
  <c r="AC150" i="22"/>
  <c r="AC149" i="22"/>
  <c r="AC148" i="22"/>
  <c r="AC147" i="22"/>
  <c r="AC146" i="22"/>
  <c r="AC145" i="22"/>
  <c r="AC144" i="22"/>
  <c r="AC143" i="22"/>
  <c r="AC142" i="22"/>
  <c r="AC141" i="22"/>
  <c r="AC140" i="22"/>
  <c r="AC139" i="22"/>
  <c r="AC138" i="22"/>
  <c r="AC137" i="22"/>
  <c r="AC136" i="22"/>
  <c r="AC135" i="22"/>
  <c r="AC134" i="22"/>
  <c r="AC133" i="22"/>
  <c r="AC132" i="22"/>
  <c r="AC131" i="22"/>
  <c r="AQ130" i="22"/>
  <c r="AC130" i="22"/>
  <c r="AC129" i="22"/>
  <c r="AQ128" i="22"/>
  <c r="AC128" i="22"/>
  <c r="AQ127" i="22"/>
  <c r="AC127" i="22"/>
  <c r="AC126" i="22"/>
  <c r="AC125" i="22"/>
  <c r="AC124" i="22"/>
  <c r="AC123" i="22"/>
  <c r="AC122" i="22"/>
  <c r="AC121" i="22"/>
  <c r="AC120" i="22"/>
  <c r="AC119" i="22"/>
  <c r="AC118" i="22"/>
  <c r="AC117" i="22"/>
  <c r="AC116" i="22"/>
  <c r="AC115" i="22"/>
  <c r="AC114" i="22"/>
  <c r="AC113" i="22"/>
  <c r="AC112" i="22"/>
  <c r="AC111" i="22"/>
  <c r="AC110" i="22"/>
  <c r="AS109" i="22"/>
  <c r="AS110" i="22" s="1"/>
  <c r="AS111" i="22" s="1"/>
  <c r="AS112" i="22" s="1"/>
  <c r="AS113" i="22" s="1"/>
  <c r="AS114" i="22" s="1"/>
  <c r="AS115" i="22" s="1"/>
  <c r="AC109" i="22"/>
  <c r="AC108" i="22"/>
  <c r="AO107" i="22"/>
  <c r="AP107" i="22" s="1"/>
  <c r="AN107" i="22"/>
  <c r="C50" i="22" s="1"/>
  <c r="AC107" i="22"/>
  <c r="AC106" i="22"/>
  <c r="AC105" i="22"/>
  <c r="AC104" i="22"/>
  <c r="AC103" i="22"/>
  <c r="AC102" i="22"/>
  <c r="AC101" i="22"/>
  <c r="AC100" i="22"/>
  <c r="AC99" i="22"/>
  <c r="AC98" i="22"/>
  <c r="AC97" i="22"/>
  <c r="AC96" i="22"/>
  <c r="AC95" i="22"/>
  <c r="AC94" i="22"/>
  <c r="AC93" i="22"/>
  <c r="AC92" i="22"/>
  <c r="AC91" i="22"/>
  <c r="AC90" i="22"/>
  <c r="AC89" i="22"/>
  <c r="AC88" i="22"/>
  <c r="AC87" i="22"/>
  <c r="AC86" i="22"/>
  <c r="AC85" i="22"/>
  <c r="AC84" i="22"/>
  <c r="AC83" i="22"/>
  <c r="AC82" i="22"/>
  <c r="R68" i="22"/>
  <c r="R67" i="22"/>
  <c r="R66" i="22"/>
  <c r="R65" i="22"/>
  <c r="R64" i="22"/>
  <c r="R49" i="22"/>
  <c r="M49" i="22"/>
  <c r="R48" i="22"/>
  <c r="C48" i="22"/>
  <c r="AC22" i="22"/>
  <c r="AB22" i="22"/>
  <c r="I50" i="22" l="1"/>
  <c r="L50" i="22" s="1"/>
  <c r="O50" i="22" s="1"/>
  <c r="F50" i="22"/>
  <c r="R48" i="18"/>
  <c r="R49" i="18"/>
  <c r="AC22" i="18"/>
  <c r="F11" i="17" s="1"/>
  <c r="D13" i="19"/>
  <c r="D8" i="19"/>
  <c r="D6" i="19"/>
  <c r="AB22" i="18"/>
  <c r="D11" i="17" s="1"/>
  <c r="G8" i="16" l="1"/>
  <c r="B8" i="16"/>
  <c r="B7" i="16"/>
  <c r="C9" i="17"/>
  <c r="C8" i="17"/>
  <c r="O23" i="19" l="1"/>
  <c r="P24" i="19"/>
  <c r="N24" i="19"/>
  <c r="P18" i="19"/>
  <c r="O18" i="19"/>
  <c r="N18" i="19"/>
  <c r="L18" i="19"/>
  <c r="H18" i="19"/>
  <c r="G18" i="19"/>
  <c r="F18" i="19"/>
  <c r="D18" i="19"/>
  <c r="P9" i="19"/>
  <c r="M9" i="19"/>
  <c r="P8" i="19"/>
  <c r="M8" i="19"/>
  <c r="D9" i="19"/>
  <c r="D7" i="19"/>
  <c r="H12" i="19" l="1"/>
  <c r="D12" i="19"/>
  <c r="D15" i="19"/>
  <c r="D14" i="19"/>
  <c r="J26" i="19"/>
  <c r="D26" i="19"/>
  <c r="N22" i="19"/>
  <c r="N21" i="19"/>
  <c r="N20" i="19"/>
  <c r="H24" i="19"/>
  <c r="H23" i="19"/>
  <c r="H22" i="19"/>
  <c r="H21" i="19"/>
  <c r="H20" i="19"/>
  <c r="D21" i="19"/>
  <c r="D23" i="19"/>
  <c r="D22" i="19"/>
  <c r="D20" i="19"/>
  <c r="AC130" i="18" l="1"/>
  <c r="AC129" i="18"/>
  <c r="AC128" i="18"/>
  <c r="AC127" i="18"/>
  <c r="AC126" i="18"/>
  <c r="AC125" i="18"/>
  <c r="AC124" i="18"/>
  <c r="AC123" i="18"/>
  <c r="AC122" i="18"/>
  <c r="AC121" i="18"/>
  <c r="AC120" i="18"/>
  <c r="AC119" i="18"/>
  <c r="AC118" i="18"/>
  <c r="AC117" i="18"/>
  <c r="AC116" i="18"/>
  <c r="AC115" i="18"/>
  <c r="AC114" i="18"/>
  <c r="AC113" i="18"/>
  <c r="AC112" i="18"/>
  <c r="AC111" i="18"/>
  <c r="AC110" i="18"/>
  <c r="AC109" i="18"/>
  <c r="AC108" i="18"/>
  <c r="AC107" i="18"/>
  <c r="AC106" i="18"/>
  <c r="AC105" i="18"/>
  <c r="AC104" i="18"/>
  <c r="AC103" i="18"/>
  <c r="AC102" i="18"/>
  <c r="AC101" i="18"/>
  <c r="AC100" i="18"/>
  <c r="AC99" i="18"/>
  <c r="AC98" i="18"/>
  <c r="AC97" i="18"/>
  <c r="AC96" i="18"/>
  <c r="AC95" i="18"/>
  <c r="AC94" i="18"/>
  <c r="AC93" i="18"/>
  <c r="AC92" i="18"/>
  <c r="AC91" i="18"/>
  <c r="AC90" i="18"/>
  <c r="AC89" i="18"/>
  <c r="AC88" i="18"/>
  <c r="AC87" i="18"/>
  <c r="AC86" i="18"/>
  <c r="AC85" i="18"/>
  <c r="AC84" i="18"/>
  <c r="AC83" i="18"/>
  <c r="AC82" i="18"/>
  <c r="AC315" i="18"/>
  <c r="AC314" i="18"/>
  <c r="AC313" i="18"/>
  <c r="AC312" i="18"/>
  <c r="AC311" i="18"/>
  <c r="AC310" i="18"/>
  <c r="AC309" i="18"/>
  <c r="AC308" i="18"/>
  <c r="AC307" i="18"/>
  <c r="AC306" i="18"/>
  <c r="AC305" i="18"/>
  <c r="AC304" i="18"/>
  <c r="AC303" i="18"/>
  <c r="AC302" i="18"/>
  <c r="AC301" i="18"/>
  <c r="AC300" i="18"/>
  <c r="AC299" i="18"/>
  <c r="AC298" i="18"/>
  <c r="AC297" i="18"/>
  <c r="AC296" i="18"/>
  <c r="AC295" i="18"/>
  <c r="AC294" i="18"/>
  <c r="AC293" i="18"/>
  <c r="AC292" i="18"/>
  <c r="AC291" i="18"/>
  <c r="AC290" i="18"/>
  <c r="AC289" i="18"/>
  <c r="AC288" i="18"/>
  <c r="AC287" i="18"/>
  <c r="AC286" i="18"/>
  <c r="AC285" i="18"/>
  <c r="AC284" i="18"/>
  <c r="AC283" i="18"/>
  <c r="AC282" i="18"/>
  <c r="AC281" i="18"/>
  <c r="AC280" i="18"/>
  <c r="AC279" i="18"/>
  <c r="AC278" i="18"/>
  <c r="AC277" i="18"/>
  <c r="AC276" i="18"/>
  <c r="AC275" i="18"/>
  <c r="AC274" i="18"/>
  <c r="AC273" i="18"/>
  <c r="AC272" i="18"/>
  <c r="AC271" i="18"/>
  <c r="AC270" i="18"/>
  <c r="AC269" i="18"/>
  <c r="AC268" i="18"/>
  <c r="AC267" i="18"/>
  <c r="AC266" i="18"/>
  <c r="AC265" i="18"/>
  <c r="AC264" i="18"/>
  <c r="AC263" i="18"/>
  <c r="AC262" i="18"/>
  <c r="AC261" i="18"/>
  <c r="AC260" i="18"/>
  <c r="AC259" i="18"/>
  <c r="AC258" i="18"/>
  <c r="AC257" i="18"/>
  <c r="AC256" i="18"/>
  <c r="AC255" i="18"/>
  <c r="AC254" i="18"/>
  <c r="AC253" i="18"/>
  <c r="AC252" i="18"/>
  <c r="AC251" i="18"/>
  <c r="AC250" i="18"/>
  <c r="AC249" i="18"/>
  <c r="AC248" i="18"/>
  <c r="AC247" i="18"/>
  <c r="AC246" i="18"/>
  <c r="AC245" i="18"/>
  <c r="AC244" i="18"/>
  <c r="AC243" i="18"/>
  <c r="AC242" i="18"/>
  <c r="AC241" i="18"/>
  <c r="AC240" i="18"/>
  <c r="AC239" i="18"/>
  <c r="AC238" i="18"/>
  <c r="AC237" i="18"/>
  <c r="AC236" i="18"/>
  <c r="AC235" i="18"/>
  <c r="AC234" i="18"/>
  <c r="AC233" i="18"/>
  <c r="AC232" i="18"/>
  <c r="AC231" i="18"/>
  <c r="AC230" i="18"/>
  <c r="AC229" i="18"/>
  <c r="AC228" i="18"/>
  <c r="AC227" i="18"/>
  <c r="AC226" i="18"/>
  <c r="AC225" i="18"/>
  <c r="AC224" i="18"/>
  <c r="AC223" i="18"/>
  <c r="AC222" i="18"/>
  <c r="AC221" i="18"/>
  <c r="AC220" i="18"/>
  <c r="AC219" i="18"/>
  <c r="AC218" i="18"/>
  <c r="AC217" i="18"/>
  <c r="AC216" i="18"/>
  <c r="AC215" i="18"/>
  <c r="AC214" i="18"/>
  <c r="AC213" i="18"/>
  <c r="AC212" i="18"/>
  <c r="AC211" i="18"/>
  <c r="AC210" i="18"/>
  <c r="AC209" i="18"/>
  <c r="AC208" i="18"/>
  <c r="AC207" i="18"/>
  <c r="AC206" i="18"/>
  <c r="AC205" i="18"/>
  <c r="AC204" i="18"/>
  <c r="AC203" i="18"/>
  <c r="AC202" i="18"/>
  <c r="AC201" i="18"/>
  <c r="AC200" i="18"/>
  <c r="AC199" i="18"/>
  <c r="AC198" i="18"/>
  <c r="AC197" i="18"/>
  <c r="AC196" i="18"/>
  <c r="AC195" i="18"/>
  <c r="AC194" i="18"/>
  <c r="AC193" i="18"/>
  <c r="AC192" i="18"/>
  <c r="AC191" i="18"/>
  <c r="AC190" i="18"/>
  <c r="AC189" i="18"/>
  <c r="AC188" i="18"/>
  <c r="AC187" i="18"/>
  <c r="AC186" i="18"/>
  <c r="AC185" i="18"/>
  <c r="AC184" i="18"/>
  <c r="AC183" i="18"/>
  <c r="AC182" i="18"/>
  <c r="AC181" i="18"/>
  <c r="AC180" i="18"/>
  <c r="AC179" i="18"/>
  <c r="AC178" i="18"/>
  <c r="AC177" i="18"/>
  <c r="AC176" i="18"/>
  <c r="AC175" i="18"/>
  <c r="AC174" i="18"/>
  <c r="AC173" i="18"/>
  <c r="AC172" i="18"/>
  <c r="AC171" i="18"/>
  <c r="AC170" i="18"/>
  <c r="AC169" i="18"/>
  <c r="AC168" i="18"/>
  <c r="AC167" i="18"/>
  <c r="AC166" i="18"/>
  <c r="AC165" i="18"/>
  <c r="AC164" i="18"/>
  <c r="AC163" i="18"/>
  <c r="AC162" i="18"/>
  <c r="AC161" i="18"/>
  <c r="AC160" i="18"/>
  <c r="AC159" i="18"/>
  <c r="AC158" i="18"/>
  <c r="AC157" i="18"/>
  <c r="AC156" i="18"/>
  <c r="AC155" i="18"/>
  <c r="AC154" i="18"/>
  <c r="AC153" i="18"/>
  <c r="AC152" i="18"/>
  <c r="AC151" i="18"/>
  <c r="AC150" i="18"/>
  <c r="AC149" i="18"/>
  <c r="AC148" i="18"/>
  <c r="AC147" i="18"/>
  <c r="AC146" i="18"/>
  <c r="AC145" i="18"/>
  <c r="AC144" i="18"/>
  <c r="AC143" i="18"/>
  <c r="AC142" i="18"/>
  <c r="AC141" i="18"/>
  <c r="AC140" i="18"/>
  <c r="AC139" i="18"/>
  <c r="AC138" i="18"/>
  <c r="AC137" i="18"/>
  <c r="AC136" i="18"/>
  <c r="AC135" i="18"/>
  <c r="AC134" i="18"/>
  <c r="AC133" i="18"/>
  <c r="AC132" i="18"/>
  <c r="AC131" i="18"/>
  <c r="AQ130" i="18" l="1"/>
  <c r="AQ128" i="18"/>
  <c r="AQ127" i="18"/>
  <c r="AS109" i="18"/>
  <c r="AS110" i="18" s="1"/>
  <c r="AS111" i="18" s="1"/>
  <c r="AS112" i="18" s="1"/>
  <c r="AS113" i="18" s="1"/>
  <c r="AS114" i="18" s="1"/>
  <c r="AS115" i="18" s="1"/>
  <c r="AO107" i="18"/>
  <c r="AN107" i="18"/>
  <c r="M49" i="18"/>
  <c r="C48" i="18"/>
  <c r="C50" i="18" l="1"/>
  <c r="R65" i="18"/>
  <c r="R66" i="18"/>
  <c r="R67" i="18"/>
  <c r="R68" i="18"/>
  <c r="AP107" i="18"/>
  <c r="R64" i="18"/>
  <c r="F50" i="18" l="1"/>
  <c r="I50" i="18" s="1"/>
  <c r="L50" i="18" s="1"/>
  <c r="O50" i="18" s="1"/>
</calcChain>
</file>

<file path=xl/sharedStrings.xml><?xml version="1.0" encoding="utf-8"?>
<sst xmlns="http://schemas.openxmlformats.org/spreadsheetml/2006/main" count="1186" uniqueCount="600">
  <si>
    <t>催事名称</t>
    <rPh sb="0" eb="2">
      <t>サイジ</t>
    </rPh>
    <rPh sb="2" eb="4">
      <t>メイショウ</t>
    </rPh>
    <phoneticPr fontId="1"/>
  </si>
  <si>
    <t>月</t>
    <rPh sb="0" eb="1">
      <t>ツキ</t>
    </rPh>
    <phoneticPr fontId="1"/>
  </si>
  <si>
    <t>日</t>
    <rPh sb="0" eb="1">
      <t>ヒ</t>
    </rPh>
    <phoneticPr fontId="1"/>
  </si>
  <si>
    <t>浜松市総合産業展示館宛</t>
    <rPh sb="0" eb="2">
      <t>ハママツシ</t>
    </rPh>
    <rPh sb="2" eb="4">
      <t>ソウゴウ</t>
    </rPh>
    <rPh sb="4" eb="6">
      <t>サンギョウ</t>
    </rPh>
    <rPh sb="6" eb="9">
      <t>テンジカン</t>
    </rPh>
    <rPh sb="9" eb="10">
      <t>アテ</t>
    </rPh>
    <phoneticPr fontId="1"/>
  </si>
  <si>
    <t>主催者名</t>
    <rPh sb="0" eb="3">
      <t>シュサイシャ</t>
    </rPh>
    <rPh sb="3" eb="4">
      <t>メイ</t>
    </rPh>
    <phoneticPr fontId="1"/>
  </si>
  <si>
    <t>利用展示場</t>
    <rPh sb="0" eb="2">
      <t>リヨウ</t>
    </rPh>
    <rPh sb="2" eb="5">
      <t>テンジジョウ</t>
    </rPh>
    <phoneticPr fontId="1"/>
  </si>
  <si>
    <t>利用期間</t>
    <rPh sb="0" eb="2">
      <t>リヨウ</t>
    </rPh>
    <rPh sb="2" eb="4">
      <t>キカン</t>
    </rPh>
    <phoneticPr fontId="1"/>
  </si>
  <si>
    <t>この計画は、上記催事を開催するにあたり、開催期間中及びその前後の準備・撤去期間中も含み、浜松市総合産業展示館における、火災・地震その他の災害の予防及び発生時にとるべき必要な措置等を定めて、災害の予防、被害の軽減並びに人命の安全確保を図ることを目的とする。</t>
    <rPh sb="5" eb="7">
      <t>ジョウキ</t>
    </rPh>
    <rPh sb="7" eb="9">
      <t>サイジ</t>
    </rPh>
    <phoneticPr fontId="1"/>
  </si>
  <si>
    <t>浜松市総合産業展示館防火管理者</t>
    <rPh sb="0" eb="3">
      <t>ハママツシ</t>
    </rPh>
    <rPh sb="3" eb="5">
      <t>ソウゴウ</t>
    </rPh>
    <rPh sb="5" eb="10">
      <t>サンギョウテンジカン</t>
    </rPh>
    <rPh sb="10" eb="12">
      <t>ボウカ</t>
    </rPh>
    <rPh sb="12" eb="15">
      <t>カンリシャ</t>
    </rPh>
    <phoneticPr fontId="1"/>
  </si>
  <si>
    <t xml:space="preserve">  　　通報連絡係</t>
    <rPh sb="4" eb="6">
      <t>ツウホウ</t>
    </rPh>
    <rPh sb="6" eb="8">
      <t>レンラク</t>
    </rPh>
    <rPh sb="8" eb="9">
      <t>カカリ</t>
    </rPh>
    <phoneticPr fontId="1"/>
  </si>
  <si>
    <t>責任者</t>
    <rPh sb="0" eb="3">
      <t>セキニンシャ</t>
    </rPh>
    <phoneticPr fontId="1"/>
  </si>
  <si>
    <t>館内での禁止行為等を適宣放送</t>
  </si>
  <si>
    <t>担当者</t>
    <rPh sb="0" eb="3">
      <t>タントウシャ</t>
    </rPh>
    <phoneticPr fontId="1"/>
  </si>
  <si>
    <t xml:space="preserve">  　　消火係</t>
    <rPh sb="4" eb="6">
      <t>ショウカ</t>
    </rPh>
    <rPh sb="6" eb="7">
      <t>カカリ</t>
    </rPh>
    <phoneticPr fontId="1"/>
  </si>
  <si>
    <t>消火作業。</t>
  </si>
  <si>
    <t xml:space="preserve">  　　避難誘導係</t>
    <rPh sb="4" eb="6">
      <t>ヒナン</t>
    </rPh>
    <rPh sb="6" eb="8">
      <t>ユウドウ</t>
    </rPh>
    <rPh sb="8" eb="9">
      <t>カカリ</t>
    </rPh>
    <phoneticPr fontId="1"/>
  </si>
  <si>
    <t>避難者の誘導。（非常口の開放）</t>
  </si>
  <si>
    <t xml:space="preserve">  　　救護係</t>
    <rPh sb="4" eb="6">
      <t>キュウゴ</t>
    </rPh>
    <rPh sb="6" eb="7">
      <t>カカリ</t>
    </rPh>
    <phoneticPr fontId="1"/>
  </si>
  <si>
    <t>応急救護資料等の確保の確認。</t>
  </si>
  <si>
    <t>負傷者等の応急救護。</t>
  </si>
  <si>
    <t>【届け出要件】</t>
    <rPh sb="1" eb="2">
      <t>トド</t>
    </rPh>
    <rPh sb="3" eb="4">
      <t>デ</t>
    </rPh>
    <rPh sb="4" eb="6">
      <t>ヨウケン</t>
    </rPh>
    <phoneticPr fontId="6"/>
  </si>
  <si>
    <t>【産業展示館記入欄】</t>
    <rPh sb="1" eb="3">
      <t>サンギョウ</t>
    </rPh>
    <rPh sb="3" eb="5">
      <t>テンジ</t>
    </rPh>
    <rPh sb="5" eb="6">
      <t>カン</t>
    </rPh>
    <rPh sb="6" eb="8">
      <t>キニュウ</t>
    </rPh>
    <rPh sb="8" eb="9">
      <t>ラン</t>
    </rPh>
    <phoneticPr fontId="6"/>
  </si>
  <si>
    <t>受付日　　　　年　　　　月　　　　日</t>
    <rPh sb="0" eb="2">
      <t>ウケツケ</t>
    </rPh>
    <rPh sb="2" eb="3">
      <t>ビ</t>
    </rPh>
    <rPh sb="7" eb="8">
      <t>ネン</t>
    </rPh>
    <rPh sb="12" eb="13">
      <t>ツキ</t>
    </rPh>
    <rPh sb="17" eb="18">
      <t>ヒ</t>
    </rPh>
    <phoneticPr fontId="6"/>
  </si>
  <si>
    <t>～</t>
    <phoneticPr fontId="1"/>
  </si>
  <si>
    <t>申込日：</t>
    <rPh sb="0" eb="2">
      <t>モウシコミ</t>
    </rPh>
    <rPh sb="2" eb="3">
      <t>ビ</t>
    </rPh>
    <phoneticPr fontId="1"/>
  </si>
  <si>
    <t>主催者名</t>
    <rPh sb="1" eb="4">
      <t>シュサイシャメイ</t>
    </rPh>
    <phoneticPr fontId="6"/>
  </si>
  <si>
    <t>電話番号</t>
    <rPh sb="0" eb="2">
      <t>デンワ</t>
    </rPh>
    <rPh sb="2" eb="4">
      <t>バンゴウ</t>
    </rPh>
    <phoneticPr fontId="6"/>
  </si>
  <si>
    <t>御来客様からの問合せに対応可能な連絡先、または電話番号</t>
    <rPh sb="0" eb="1">
      <t>ゴ</t>
    </rPh>
    <rPh sb="1" eb="3">
      <t>ライキャク</t>
    </rPh>
    <rPh sb="3" eb="4">
      <t>サマ</t>
    </rPh>
    <rPh sb="7" eb="9">
      <t>トイアワ</t>
    </rPh>
    <rPh sb="11" eb="13">
      <t>タイオウ</t>
    </rPh>
    <rPh sb="13" eb="15">
      <t>カノウ</t>
    </rPh>
    <rPh sb="16" eb="18">
      <t>レンラク</t>
    </rPh>
    <rPh sb="18" eb="19">
      <t>サキ</t>
    </rPh>
    <rPh sb="23" eb="25">
      <t>デンワ</t>
    </rPh>
    <rPh sb="25" eb="27">
      <t>バンゴウ</t>
    </rPh>
    <phoneticPr fontId="6"/>
  </si>
  <si>
    <t>時から</t>
    <rPh sb="0" eb="1">
      <t>ジ</t>
    </rPh>
    <phoneticPr fontId="1"/>
  </si>
  <si>
    <t>時まで</t>
    <rPh sb="0" eb="1">
      <t>ジ</t>
    </rPh>
    <phoneticPr fontId="1"/>
  </si>
  <si>
    <t>HPへの掲載
開始時期</t>
    <rPh sb="4" eb="6">
      <t>ケイサイ</t>
    </rPh>
    <rPh sb="7" eb="9">
      <t>カイシ</t>
    </rPh>
    <rPh sb="9" eb="11">
      <t>ジキ</t>
    </rPh>
    <phoneticPr fontId="6"/>
  </si>
  <si>
    <t>以降、浜松市総合産業展示館のHPでの公開可</t>
    <rPh sb="0" eb="1">
      <t>イコウ</t>
    </rPh>
    <rPh sb="2" eb="5">
      <t>ハママツシ</t>
    </rPh>
    <rPh sb="5" eb="7">
      <t>ソウゴウ</t>
    </rPh>
    <rPh sb="7" eb="9">
      <t>サンギョウ</t>
    </rPh>
    <rPh sb="9" eb="12">
      <t>テンジカン</t>
    </rPh>
    <rPh sb="17" eb="19">
      <t>コウカイ</t>
    </rPh>
    <rPh sb="19" eb="20">
      <t>カ</t>
    </rPh>
    <phoneticPr fontId="6"/>
  </si>
  <si>
    <t>イベント終了後に「催事事例」として、一定期間浜松市総合産業展示館のHPに継続して掲載（可否）</t>
    <rPh sb="4" eb="7">
      <t>シュウリョウゴ</t>
    </rPh>
    <rPh sb="9" eb="11">
      <t>サイジ</t>
    </rPh>
    <rPh sb="11" eb="13">
      <t>ジレイ</t>
    </rPh>
    <rPh sb="18" eb="20">
      <t>イッテイ</t>
    </rPh>
    <rPh sb="20" eb="22">
      <t>キカン</t>
    </rPh>
    <rPh sb="22" eb="25">
      <t>ハママツシ</t>
    </rPh>
    <rPh sb="25" eb="27">
      <t>ソウゴウ</t>
    </rPh>
    <rPh sb="27" eb="29">
      <t>サンギョウ</t>
    </rPh>
    <rPh sb="29" eb="32">
      <t>テンジカン</t>
    </rPh>
    <rPh sb="36" eb="38">
      <t>ケイゾク</t>
    </rPh>
    <rPh sb="40" eb="42">
      <t>ケイサイ</t>
    </rPh>
    <rPh sb="43" eb="45">
      <t>カヒ</t>
    </rPh>
    <phoneticPr fontId="6"/>
  </si>
  <si>
    <t>可</t>
    <rPh sb="0" eb="1">
      <t>カ</t>
    </rPh>
    <phoneticPr fontId="1"/>
  </si>
  <si>
    <t>連絡事項他</t>
    <rPh sb="0" eb="2">
      <t>レンラク</t>
    </rPh>
    <rPh sb="2" eb="4">
      <t>ジコウ</t>
    </rPh>
    <rPh sb="4" eb="5">
      <t>タ</t>
    </rPh>
    <phoneticPr fontId="6"/>
  </si>
  <si>
    <t>（注意事項）</t>
    <rPh sb="1" eb="3">
      <t>チュウイ</t>
    </rPh>
    <rPh sb="3" eb="5">
      <t>ジコウ</t>
    </rPh>
    <phoneticPr fontId="6"/>
  </si>
  <si>
    <t>年　　　　月　　　　　日</t>
    <rPh sb="0" eb="1">
      <t>ネン</t>
    </rPh>
    <rPh sb="5" eb="6">
      <t>ツキ</t>
    </rPh>
    <rPh sb="11" eb="12">
      <t>ヒ</t>
    </rPh>
    <phoneticPr fontId="6"/>
  </si>
  <si>
    <t>館長</t>
    <rPh sb="0" eb="2">
      <t>カンチョウ</t>
    </rPh>
    <phoneticPr fontId="6"/>
  </si>
  <si>
    <t>担当</t>
    <rPh sb="0" eb="2">
      <t>タントウ</t>
    </rPh>
    <phoneticPr fontId="6"/>
  </si>
  <si>
    <t>否</t>
    <rPh sb="0" eb="1">
      <t>イナ</t>
    </rPh>
    <phoneticPr fontId="1"/>
  </si>
  <si>
    <t>ご利用責任者</t>
    <rPh sb="1" eb="3">
      <t>リヨウ</t>
    </rPh>
    <rPh sb="3" eb="5">
      <t>セキニン</t>
    </rPh>
    <rPh sb="5" eb="6">
      <t>シャ</t>
    </rPh>
    <phoneticPr fontId="6"/>
  </si>
  <si>
    <t>【会場設営施工他】</t>
    <rPh sb="1" eb="3">
      <t>カイジョウ</t>
    </rPh>
    <rPh sb="3" eb="5">
      <t>セツエイ</t>
    </rPh>
    <rPh sb="5" eb="7">
      <t>セコウ</t>
    </rPh>
    <rPh sb="7" eb="8">
      <t>ホカ</t>
    </rPh>
    <phoneticPr fontId="6"/>
  </si>
  <si>
    <t>産業展示館記入欄</t>
    <rPh sb="0" eb="5">
      <t>サンギョウテンジカン</t>
    </rPh>
    <rPh sb="5" eb="7">
      <t>キニュウ</t>
    </rPh>
    <rPh sb="7" eb="8">
      <t>ラン</t>
    </rPh>
    <phoneticPr fontId="1"/>
  </si>
  <si>
    <t>受付日</t>
    <rPh sb="0" eb="2">
      <t>ウケツケ</t>
    </rPh>
    <rPh sb="2" eb="3">
      <t>ヒ</t>
    </rPh>
    <phoneticPr fontId="6"/>
  </si>
  <si>
    <t>浜松市総合産業展示館ホームページ掲載申込書</t>
    <rPh sb="0" eb="2">
      <t>ハママツシ</t>
    </rPh>
    <rPh sb="2" eb="4">
      <t>ソウゴウ</t>
    </rPh>
    <rPh sb="4" eb="6">
      <t>サンギョウ</t>
    </rPh>
    <rPh sb="6" eb="9">
      <t>テンジカン</t>
    </rPh>
    <rPh sb="15" eb="17">
      <t>ケイサイ</t>
    </rPh>
    <rPh sb="18" eb="21">
      <t>モウシコミショ</t>
    </rPh>
    <phoneticPr fontId="6"/>
  </si>
  <si>
    <t>催事開催日時
（８日分記載可）</t>
    <rPh sb="1" eb="3">
      <t>サイジ</t>
    </rPh>
    <rPh sb="3" eb="5">
      <t>カイサイニチジ</t>
    </rPh>
    <rPh sb="9" eb="10">
      <t>ニチ</t>
    </rPh>
    <rPh sb="10" eb="11">
      <t>ブン</t>
    </rPh>
    <rPh sb="11" eb="13">
      <t>キサイ</t>
    </rPh>
    <rPh sb="13" eb="14">
      <t>カ</t>
    </rPh>
    <phoneticPr fontId="6"/>
  </si>
  <si>
    <t xml:space="preserve">HPへの掲載開始については、開始希望に出来るだけ合わせますが、多少前後する時があります。開始日の連絡をいたしませんので、希望日後にＨＰで確認お願いします。掲載内容についての、訂正・削除等があれば、産業展示館へご連絡をお願いします。
</t>
    <rPh sb="4" eb="6">
      <t>ケイサイ</t>
    </rPh>
    <rPh sb="6" eb="8">
      <t>カイシ</t>
    </rPh>
    <rPh sb="14" eb="16">
      <t>カイシ</t>
    </rPh>
    <rPh sb="16" eb="18">
      <t>キボウ</t>
    </rPh>
    <rPh sb="19" eb="21">
      <t>デキ</t>
    </rPh>
    <rPh sb="24" eb="25">
      <t>ア</t>
    </rPh>
    <rPh sb="31" eb="33">
      <t>タショウ</t>
    </rPh>
    <rPh sb="33" eb="35">
      <t>ゼンゴ</t>
    </rPh>
    <rPh sb="37" eb="38">
      <t>トキ</t>
    </rPh>
    <rPh sb="44" eb="46">
      <t>カイシ</t>
    </rPh>
    <rPh sb="46" eb="47">
      <t>ビ</t>
    </rPh>
    <rPh sb="48" eb="50">
      <t>レンラク</t>
    </rPh>
    <rPh sb="60" eb="63">
      <t>キボウビ</t>
    </rPh>
    <rPh sb="63" eb="64">
      <t>ゴ</t>
    </rPh>
    <rPh sb="68" eb="70">
      <t>カクニン</t>
    </rPh>
    <rPh sb="71" eb="72">
      <t>ネガ</t>
    </rPh>
    <rPh sb="77" eb="79">
      <t>ケイサイ</t>
    </rPh>
    <rPh sb="79" eb="81">
      <t>ナイヨウ</t>
    </rPh>
    <rPh sb="87" eb="89">
      <t>テイセイ</t>
    </rPh>
    <rPh sb="90" eb="92">
      <t>サクジョ</t>
    </rPh>
    <rPh sb="92" eb="93">
      <t>トウ</t>
    </rPh>
    <rPh sb="98" eb="100">
      <t>サンギョウ</t>
    </rPh>
    <rPh sb="100" eb="103">
      <t>テンジカン</t>
    </rPh>
    <rPh sb="105" eb="107">
      <t>レンラク</t>
    </rPh>
    <rPh sb="109" eb="110">
      <t>ネガ</t>
    </rPh>
    <phoneticPr fontId="6"/>
  </si>
  <si>
    <t>～</t>
    <phoneticPr fontId="6"/>
  </si>
  <si>
    <t>１．</t>
    <phoneticPr fontId="1"/>
  </si>
  <si>
    <t>２．</t>
    <phoneticPr fontId="1"/>
  </si>
  <si>
    <t>３．</t>
    <phoneticPr fontId="1"/>
  </si>
  <si>
    <t>４．</t>
    <phoneticPr fontId="1"/>
  </si>
  <si>
    <t>５．</t>
    <phoneticPr fontId="1"/>
  </si>
  <si>
    <t>６．</t>
    <phoneticPr fontId="1"/>
  </si>
  <si>
    <t>枠に主催者側の責任者・担当者様を記入願います</t>
    <rPh sb="2" eb="5">
      <t>シュサイシャ</t>
    </rPh>
    <rPh sb="5" eb="6">
      <t>ガワ</t>
    </rPh>
    <rPh sb="7" eb="10">
      <t>セキニンシャ</t>
    </rPh>
    <rPh sb="11" eb="14">
      <t>タントウシャ</t>
    </rPh>
    <rPh sb="14" eb="15">
      <t>サマ</t>
    </rPh>
    <rPh sb="16" eb="18">
      <t>キニュウ</t>
    </rPh>
    <rPh sb="17" eb="18">
      <t>カ</t>
    </rPh>
    <rPh sb="18" eb="19">
      <t>ネガ</t>
    </rPh>
    <phoneticPr fontId="1"/>
  </si>
  <si>
    <t>消防機関に対する通報とその確認館内への出火報知、消防隊への情報の提供等。</t>
    <phoneticPr fontId="6"/>
  </si>
  <si>
    <t>消防用設備等の配置状況等が適正に行なわれているか確認。</t>
    <phoneticPr fontId="6"/>
  </si>
  <si>
    <t>通路等適性確保の確認。誘導灯等の適正配置の確認。</t>
    <phoneticPr fontId="6"/>
  </si>
  <si>
    <t>提出日：</t>
    <rPh sb="0" eb="2">
      <t>テイシュツ</t>
    </rPh>
    <rPh sb="2" eb="3">
      <t>ビ</t>
    </rPh>
    <phoneticPr fontId="1"/>
  </si>
  <si>
    <t>平常時：</t>
    <rPh sb="0" eb="2">
      <t>ヘイジョウ</t>
    </rPh>
    <rPh sb="2" eb="3">
      <t>ジ</t>
    </rPh>
    <phoneticPr fontId="1"/>
  </si>
  <si>
    <t>非常時：</t>
    <rPh sb="0" eb="2">
      <t>ヒジョウ</t>
    </rPh>
    <rPh sb="2" eb="3">
      <t>ジ</t>
    </rPh>
    <phoneticPr fontId="1"/>
  </si>
  <si>
    <t>【備　考】</t>
    <rPh sb="1" eb="2">
      <t>ビ</t>
    </rPh>
    <rPh sb="3" eb="4">
      <t>コウ</t>
    </rPh>
    <phoneticPr fontId="6"/>
  </si>
  <si>
    <t>加藤　正夫</t>
    <rPh sb="0" eb="2">
      <t>カトウ</t>
    </rPh>
    <rPh sb="3" eb="5">
      <t>マサオ</t>
    </rPh>
    <phoneticPr fontId="1"/>
  </si>
  <si>
    <t>催事の３０日前までに、必要事項を記入のうえ、提出お願いします。</t>
    <rPh sb="0" eb="2">
      <t>サイジ</t>
    </rPh>
    <rPh sb="5" eb="6">
      <t>ニチ</t>
    </rPh>
    <rPh sb="6" eb="7">
      <t>マエ</t>
    </rPh>
    <rPh sb="11" eb="13">
      <t>ヒツヨウ</t>
    </rPh>
    <rPh sb="13" eb="15">
      <t>ジコウ</t>
    </rPh>
    <rPh sb="16" eb="18">
      <t>キニュウ</t>
    </rPh>
    <rPh sb="22" eb="24">
      <t>テイシュツ</t>
    </rPh>
    <rPh sb="25" eb="26">
      <t>ネガ</t>
    </rPh>
    <phoneticPr fontId="1"/>
  </si>
  <si>
    <t>担当者は、可能なかぎり同一人物が重複しないように決めて下さい。</t>
    <rPh sb="0" eb="2">
      <t>タントウ</t>
    </rPh>
    <rPh sb="2" eb="3">
      <t>シャ</t>
    </rPh>
    <rPh sb="5" eb="7">
      <t>カノウ</t>
    </rPh>
    <rPh sb="11" eb="13">
      <t>ドウイツ</t>
    </rPh>
    <rPh sb="13" eb="15">
      <t>ジンブツ</t>
    </rPh>
    <rPh sb="16" eb="18">
      <t>ジュウフク</t>
    </rPh>
    <rPh sb="24" eb="25">
      <t>キ</t>
    </rPh>
    <rPh sb="27" eb="28">
      <t>クダ</t>
    </rPh>
    <phoneticPr fontId="1"/>
  </si>
  <si>
    <t>仮予約後の１０日以内に本申請書の提出がない場合は、仮予約が取消される場合があります。</t>
    <rPh sb="0" eb="1">
      <t>カリ</t>
    </rPh>
    <rPh sb="1" eb="3">
      <t>ヨヤク</t>
    </rPh>
    <rPh sb="3" eb="4">
      <t>ゴ</t>
    </rPh>
    <rPh sb="7" eb="8">
      <t>ニチ</t>
    </rPh>
    <rPh sb="8" eb="10">
      <t>イナイ</t>
    </rPh>
    <rPh sb="11" eb="12">
      <t>ホン</t>
    </rPh>
    <rPh sb="12" eb="15">
      <t>シンセイショ</t>
    </rPh>
    <rPh sb="16" eb="18">
      <t>テイシュツ</t>
    </rPh>
    <rPh sb="21" eb="23">
      <t>バアイ</t>
    </rPh>
    <rPh sb="25" eb="28">
      <t>カリヨヤク</t>
    </rPh>
    <rPh sb="29" eb="31">
      <t>トリケシ</t>
    </rPh>
    <rPh sb="34" eb="36">
      <t>バアイ</t>
    </rPh>
    <phoneticPr fontId="1"/>
  </si>
  <si>
    <t>掲載催事名
２０字以内</t>
    <rPh sb="0" eb="2">
      <t>ケイサイ</t>
    </rPh>
    <rPh sb="2" eb="4">
      <t>サイジ</t>
    </rPh>
    <rPh sb="4" eb="5">
      <t>メイ</t>
    </rPh>
    <rPh sb="8" eb="9">
      <t>ジ</t>
    </rPh>
    <rPh sb="9" eb="11">
      <t>イナイ</t>
    </rPh>
    <phoneticPr fontId="6"/>
  </si>
  <si>
    <t>掲載希望のHPのアドレス（御社のHP等）</t>
    <rPh sb="0" eb="2">
      <t>ケイサイ</t>
    </rPh>
    <rPh sb="2" eb="4">
      <t>キボウ</t>
    </rPh>
    <rPh sb="13" eb="15">
      <t>オンシャ</t>
    </rPh>
    <rPh sb="18" eb="19">
      <t>トウ</t>
    </rPh>
    <phoneticPr fontId="6"/>
  </si>
  <si>
    <t>申請書受付後、１０日以内に許可書と請求書を送付いたします。
請求書は、３０％分と、残金分の２通発行いたします。
３０％分は、発行後約３０日以内、残金分については、催事約６０日前までにお願いします。
申請書提出から催事日までが、６０日以内であれば、全額の請求書を発行いたします。</t>
    <rPh sb="0" eb="2">
      <t>シンセイショ</t>
    </rPh>
    <rPh sb="2" eb="5">
      <t>ウケツケゴ</t>
    </rPh>
    <rPh sb="8" eb="9">
      <t>ニチ</t>
    </rPh>
    <rPh sb="9" eb="11">
      <t>イナイ</t>
    </rPh>
    <rPh sb="12" eb="15">
      <t>キョカショ</t>
    </rPh>
    <rPh sb="16" eb="19">
      <t>セイキュウショ</t>
    </rPh>
    <rPh sb="20" eb="22">
      <t>ソウフ</t>
    </rPh>
    <rPh sb="30" eb="33">
      <t>セイキュウショ</t>
    </rPh>
    <rPh sb="38" eb="39">
      <t>ブン</t>
    </rPh>
    <rPh sb="41" eb="43">
      <t>ザンキン</t>
    </rPh>
    <rPh sb="43" eb="44">
      <t>ブン</t>
    </rPh>
    <rPh sb="46" eb="47">
      <t>ツウ</t>
    </rPh>
    <rPh sb="47" eb="49">
      <t>ハッコウ</t>
    </rPh>
    <rPh sb="59" eb="60">
      <t>ブン</t>
    </rPh>
    <rPh sb="62" eb="64">
      <t>ハッコウ</t>
    </rPh>
    <rPh sb="64" eb="65">
      <t>ゴ</t>
    </rPh>
    <rPh sb="65" eb="66">
      <t>ヤク</t>
    </rPh>
    <rPh sb="68" eb="69">
      <t>ニチ</t>
    </rPh>
    <rPh sb="69" eb="71">
      <t>イナイ</t>
    </rPh>
    <rPh sb="72" eb="74">
      <t>ザンキン</t>
    </rPh>
    <rPh sb="74" eb="75">
      <t>ブン</t>
    </rPh>
    <rPh sb="81" eb="83">
      <t>サイジ</t>
    </rPh>
    <rPh sb="83" eb="84">
      <t>ヤク</t>
    </rPh>
    <rPh sb="86" eb="87">
      <t>ニチ</t>
    </rPh>
    <rPh sb="87" eb="88">
      <t>マエ</t>
    </rPh>
    <rPh sb="92" eb="93">
      <t>ネガ</t>
    </rPh>
    <rPh sb="99" eb="102">
      <t>シンセイショ</t>
    </rPh>
    <rPh sb="102" eb="104">
      <t>テイシュツ</t>
    </rPh>
    <rPh sb="106" eb="108">
      <t>サイジ</t>
    </rPh>
    <rPh sb="108" eb="109">
      <t>ビ</t>
    </rPh>
    <rPh sb="115" eb="116">
      <t>ニチ</t>
    </rPh>
    <rPh sb="116" eb="118">
      <t>イナイ</t>
    </rPh>
    <rPh sb="123" eb="125">
      <t>ゼンガク</t>
    </rPh>
    <rPh sb="126" eb="129">
      <t>セイキュウショ</t>
    </rPh>
    <rPh sb="130" eb="132">
      <t>ハッコウ</t>
    </rPh>
    <phoneticPr fontId="1"/>
  </si>
  <si>
    <t>1)</t>
    <phoneticPr fontId="1"/>
  </si>
  <si>
    <t>2)</t>
    <phoneticPr fontId="1"/>
  </si>
  <si>
    <t>4)</t>
    <phoneticPr fontId="1"/>
  </si>
  <si>
    <t>1)</t>
    <phoneticPr fontId="1"/>
  </si>
  <si>
    <t>3)</t>
    <phoneticPr fontId="1"/>
  </si>
  <si>
    <t>以下の書類は、産業展示館から発行する許可書の受領後に提出お願いします。</t>
    <rPh sb="0" eb="2">
      <t>イカ</t>
    </rPh>
    <rPh sb="3" eb="5">
      <t>ショルイ</t>
    </rPh>
    <rPh sb="7" eb="9">
      <t>サンギョウ</t>
    </rPh>
    <rPh sb="9" eb="12">
      <t>テンジカン</t>
    </rPh>
    <rPh sb="14" eb="16">
      <t>ハッコウ</t>
    </rPh>
    <rPh sb="18" eb="21">
      <t>キョカショ</t>
    </rPh>
    <rPh sb="22" eb="24">
      <t>ジュリョウ</t>
    </rPh>
    <rPh sb="24" eb="25">
      <t>アト</t>
    </rPh>
    <rPh sb="26" eb="28">
      <t>テイシュツ</t>
    </rPh>
    <rPh sb="29" eb="30">
      <t>ネガ</t>
    </rPh>
    <phoneticPr fontId="1"/>
  </si>
  <si>
    <t>出来るだけ産業展示館へ持参し、担当者と打合せをお願いします。</t>
    <rPh sb="0" eb="1">
      <t>デキ</t>
    </rPh>
    <rPh sb="4" eb="6">
      <t>サンギョウ</t>
    </rPh>
    <rPh sb="6" eb="9">
      <t>テンジカン</t>
    </rPh>
    <rPh sb="10" eb="12">
      <t>ジサン</t>
    </rPh>
    <rPh sb="14" eb="16">
      <t>タントウ</t>
    </rPh>
    <rPh sb="16" eb="17">
      <t>シャ</t>
    </rPh>
    <rPh sb="18" eb="20">
      <t>ウチアワ</t>
    </rPh>
    <rPh sb="23" eb="24">
      <t>ネガ</t>
    </rPh>
    <phoneticPr fontId="1"/>
  </si>
  <si>
    <t>①利用許可申請書（必須）</t>
    <rPh sb="1" eb="3">
      <t>リヨウ</t>
    </rPh>
    <rPh sb="3" eb="5">
      <t>キョカ</t>
    </rPh>
    <rPh sb="5" eb="8">
      <t>シンセイショ</t>
    </rPh>
    <rPh sb="9" eb="11">
      <t>ヒッス</t>
    </rPh>
    <phoneticPr fontId="1"/>
  </si>
  <si>
    <t>④HP掲載申込書（希望のみ）</t>
    <rPh sb="3" eb="5">
      <t>ケイサイ</t>
    </rPh>
    <rPh sb="5" eb="8">
      <t>モウシコミショ</t>
    </rPh>
    <rPh sb="9" eb="11">
      <t>キボウ</t>
    </rPh>
    <phoneticPr fontId="1"/>
  </si>
  <si>
    <t>第１号様式</t>
    <rPh sb="1" eb="2">
      <t>ゴウ</t>
    </rPh>
    <rPh sb="2" eb="4">
      <t>ヨウシキ</t>
    </rPh>
    <phoneticPr fontId="1"/>
  </si>
  <si>
    <t>浜松市総合産業展示館　本館（展示場）</t>
    <rPh sb="0" eb="3">
      <t>ハママツシ</t>
    </rPh>
    <rPh sb="3" eb="5">
      <t>ソウゴウ</t>
    </rPh>
    <rPh sb="5" eb="7">
      <t>サンギョウ</t>
    </rPh>
    <rPh sb="7" eb="10">
      <t>テンジカン</t>
    </rPh>
    <rPh sb="11" eb="13">
      <t>ホンカン</t>
    </rPh>
    <rPh sb="14" eb="17">
      <t>テンジジョウ</t>
    </rPh>
    <phoneticPr fontId="1"/>
  </si>
  <si>
    <t>受付番号</t>
    <rPh sb="0" eb="2">
      <t>ウケツケ</t>
    </rPh>
    <rPh sb="2" eb="4">
      <t>バンゴウ</t>
    </rPh>
    <phoneticPr fontId="1"/>
  </si>
  <si>
    <t>浜松市総合産業展示館（展示場）利用許可申請書</t>
  </si>
  <si>
    <t>浜松市総合産業展示館の「ご利用時の確認事項」を遵守し利用申請します</t>
    <rPh sb="0" eb="3">
      <t>ハママツシ</t>
    </rPh>
    <rPh sb="3" eb="5">
      <t>ソウゴウ</t>
    </rPh>
    <rPh sb="5" eb="10">
      <t>サンギョウテンジカン</t>
    </rPh>
    <rPh sb="13" eb="15">
      <t>リヨウ</t>
    </rPh>
    <rPh sb="15" eb="16">
      <t>ジ</t>
    </rPh>
    <rPh sb="17" eb="19">
      <t>カクニン</t>
    </rPh>
    <rPh sb="19" eb="21">
      <t>ジコウ</t>
    </rPh>
    <rPh sb="23" eb="25">
      <t>ジュンシュ</t>
    </rPh>
    <rPh sb="26" eb="28">
      <t>リヨウ</t>
    </rPh>
    <rPh sb="28" eb="30">
      <t>シンセイ</t>
    </rPh>
    <phoneticPr fontId="1"/>
  </si>
  <si>
    <t>色枠内のみ入力可</t>
    <rPh sb="0" eb="1">
      <t>イロ</t>
    </rPh>
    <rPh sb="1" eb="3">
      <t>ワクナイ</t>
    </rPh>
    <rPh sb="5" eb="7">
      <t>ニュウリョク</t>
    </rPh>
    <rPh sb="7" eb="8">
      <t>カ</t>
    </rPh>
    <phoneticPr fontId="1"/>
  </si>
  <si>
    <t>赤色枠内は選択入力</t>
    <rPh sb="0" eb="2">
      <t>アカイロ</t>
    </rPh>
    <rPh sb="2" eb="4">
      <t>ワクナイ</t>
    </rPh>
    <rPh sb="5" eb="7">
      <t>センタク</t>
    </rPh>
    <rPh sb="7" eb="9">
      <t>ニュウリョク</t>
    </rPh>
    <phoneticPr fontId="1"/>
  </si>
  <si>
    <t>申　請　日</t>
    <rPh sb="0" eb="1">
      <t>シン</t>
    </rPh>
    <rPh sb="2" eb="3">
      <t>ショウ</t>
    </rPh>
    <rPh sb="4" eb="5">
      <t>ヒ</t>
    </rPh>
    <phoneticPr fontId="1"/>
  </si>
  <si>
    <t>西暦年・月・日を入力</t>
    <rPh sb="0" eb="2">
      <t>セイレキ</t>
    </rPh>
    <rPh sb="2" eb="3">
      <t>ネン</t>
    </rPh>
    <rPh sb="4" eb="5">
      <t>ガツ</t>
    </rPh>
    <rPh sb="6" eb="7">
      <t>ヒ</t>
    </rPh>
    <rPh sb="8" eb="10">
      <t>ニュウリョク</t>
    </rPh>
    <phoneticPr fontId="1"/>
  </si>
  <si>
    <t>住　　　　所</t>
    <rPh sb="0" eb="1">
      <t>ジュウ</t>
    </rPh>
    <rPh sb="5" eb="6">
      <t>ショ</t>
    </rPh>
    <phoneticPr fontId="1"/>
  </si>
  <si>
    <t>主 催 者 名</t>
    <rPh sb="0" eb="1">
      <t>オモ</t>
    </rPh>
    <rPh sb="2" eb="3">
      <t>サイ</t>
    </rPh>
    <rPh sb="4" eb="5">
      <t>モノ</t>
    </rPh>
    <rPh sb="6" eb="7">
      <t>メイ</t>
    </rPh>
    <phoneticPr fontId="1"/>
  </si>
  <si>
    <t>様       TEL・FAX</t>
    <rPh sb="0" eb="1">
      <t>サマ</t>
    </rPh>
    <phoneticPr fontId="1"/>
  </si>
  <si>
    <t>Ｅ－ｍａｉｌ</t>
  </si>
  <si>
    <t>＠</t>
    <phoneticPr fontId="1"/>
  </si>
  <si>
    <t>その他理由記入</t>
    <rPh sb="2" eb="3">
      <t>タ</t>
    </rPh>
    <rPh sb="3" eb="5">
      <t>リユウ</t>
    </rPh>
    <rPh sb="5" eb="7">
      <t>キニュウ</t>
    </rPh>
    <phoneticPr fontId="1"/>
  </si>
  <si>
    <t>利 用 目 的</t>
    <rPh sb="0" eb="1">
      <t>リ</t>
    </rPh>
    <rPh sb="2" eb="3">
      <t>ヨウ</t>
    </rPh>
    <rPh sb="4" eb="5">
      <t>メ</t>
    </rPh>
    <rPh sb="6" eb="7">
      <t>マト</t>
    </rPh>
    <phoneticPr fontId="1"/>
  </si>
  <si>
    <t>【</t>
  </si>
  <si>
    <t>】</t>
  </si>
  <si>
    <t>催 事 名 称</t>
    <rPh sb="0" eb="1">
      <t>サイ</t>
    </rPh>
    <rPh sb="2" eb="3">
      <t>コト</t>
    </rPh>
    <rPh sb="4" eb="5">
      <t>ナ</t>
    </rPh>
    <rPh sb="6" eb="7">
      <t>ショウ</t>
    </rPh>
    <phoneticPr fontId="1"/>
  </si>
  <si>
    <t>催 事 概 要</t>
    <rPh sb="0" eb="1">
      <t>サイ</t>
    </rPh>
    <rPh sb="2" eb="3">
      <t>コト</t>
    </rPh>
    <rPh sb="4" eb="5">
      <t>ガイ</t>
    </rPh>
    <rPh sb="6" eb="7">
      <t>カナメ</t>
    </rPh>
    <phoneticPr fontId="1"/>
  </si>
  <si>
    <t>展示物種類</t>
    <rPh sb="0" eb="3">
      <t>テンジブツ</t>
    </rPh>
    <rPh sb="3" eb="5">
      <t>シュルイ</t>
    </rPh>
    <phoneticPr fontId="1"/>
  </si>
  <si>
    <t>利 用 期 間</t>
    <rPh sb="0" eb="1">
      <t>リ</t>
    </rPh>
    <rPh sb="2" eb="3">
      <t>ヨウ</t>
    </rPh>
    <rPh sb="4" eb="5">
      <t>キ</t>
    </rPh>
    <rPh sb="6" eb="7">
      <t>アイダ</t>
    </rPh>
    <phoneticPr fontId="1"/>
  </si>
  <si>
    <t>(開始年月日）</t>
    <rPh sb="1" eb="3">
      <t>カイシ</t>
    </rPh>
    <rPh sb="3" eb="6">
      <t>ネンガッピ</t>
    </rPh>
    <phoneticPr fontId="1"/>
  </si>
  <si>
    <t>(開始時）</t>
    <rPh sb="1" eb="3">
      <t>カイシ</t>
    </rPh>
    <rPh sb="3" eb="4">
      <t>ジ</t>
    </rPh>
    <phoneticPr fontId="1"/>
  </si>
  <si>
    <t>(終了年月日）</t>
    <rPh sb="1" eb="3">
      <t>シュウリョウ</t>
    </rPh>
    <rPh sb="3" eb="6">
      <t>ネンガッピ</t>
    </rPh>
    <phoneticPr fontId="1"/>
  </si>
  <si>
    <t>(終了時）</t>
    <rPh sb="1" eb="3">
      <t>シュウリョウ</t>
    </rPh>
    <rPh sb="3" eb="4">
      <t>ジ</t>
    </rPh>
    <phoneticPr fontId="1"/>
  </si>
  <si>
    <t>（西暦）</t>
    <rPh sb="0" eb="2">
      <t>セイレキ</t>
    </rPh>
    <phoneticPr fontId="1"/>
  </si>
  <si>
    <t>午前(9:00～）</t>
    <rPh sb="0" eb="2">
      <t>ゴゼン</t>
    </rPh>
    <phoneticPr fontId="1"/>
  </si>
  <si>
    <t>夜間(～21:00）</t>
    <rPh sb="0" eb="2">
      <t>ヤカン</t>
    </rPh>
    <phoneticPr fontId="1"/>
  </si>
  <si>
    <t>利 用 施 設</t>
    <rPh sb="0" eb="1">
      <t>リ</t>
    </rPh>
    <rPh sb="2" eb="3">
      <t>ヨウ</t>
    </rPh>
    <rPh sb="4" eb="5">
      <t>シ</t>
    </rPh>
    <rPh sb="6" eb="7">
      <t>セツ</t>
    </rPh>
    <phoneticPr fontId="1"/>
  </si>
  <si>
    <t>第1展示場全区画</t>
    <rPh sb="0" eb="1">
      <t>ダイ</t>
    </rPh>
    <rPh sb="2" eb="5">
      <t>テンジジョウ</t>
    </rPh>
    <rPh sb="5" eb="6">
      <t>ゼン</t>
    </rPh>
    <rPh sb="6" eb="8">
      <t>クカク</t>
    </rPh>
    <phoneticPr fontId="1"/>
  </si>
  <si>
    <t>1A控室(1F)</t>
    <rPh sb="2" eb="4">
      <t>ヒカエシツ</t>
    </rPh>
    <phoneticPr fontId="1"/>
  </si>
  <si>
    <t>椅　子 　→</t>
    <rPh sb="0" eb="1">
      <t>イ</t>
    </rPh>
    <rPh sb="2" eb="3">
      <t>コ</t>
    </rPh>
    <phoneticPr fontId="1"/>
  </si>
  <si>
    <t>脚</t>
    <rPh sb="0" eb="1">
      <t>キャク</t>
    </rPh>
    <phoneticPr fontId="1"/>
  </si>
  <si>
    <t>（概略数で可)</t>
    <rPh sb="1" eb="3">
      <t>ガイリャク</t>
    </rPh>
    <rPh sb="3" eb="4">
      <t>スウ</t>
    </rPh>
    <rPh sb="5" eb="6">
      <t>カ</t>
    </rPh>
    <phoneticPr fontId="1"/>
  </si>
  <si>
    <t>備　品　等</t>
    <rPh sb="0" eb="1">
      <t>ビヒン</t>
    </rPh>
    <rPh sb="2" eb="3">
      <t>トウ</t>
    </rPh>
    <phoneticPr fontId="1"/>
  </si>
  <si>
    <t>第1展示場半区画</t>
    <rPh sb="0" eb="1">
      <t>ダイ</t>
    </rPh>
    <rPh sb="2" eb="5">
      <t>テンジジョウ</t>
    </rPh>
    <rPh sb="5" eb="6">
      <t>ハン</t>
    </rPh>
    <rPh sb="6" eb="8">
      <t>クカク</t>
    </rPh>
    <phoneticPr fontId="1"/>
  </si>
  <si>
    <t>１B控室(1F)</t>
    <rPh sb="2" eb="4">
      <t>ヒカエシツ</t>
    </rPh>
    <phoneticPr fontId="1"/>
  </si>
  <si>
    <t>机　 　　→</t>
    <rPh sb="0" eb="1">
      <t>ツクエ</t>
    </rPh>
    <phoneticPr fontId="1"/>
  </si>
  <si>
    <t>台</t>
    <rPh sb="0" eb="1">
      <t>ダイ</t>
    </rPh>
    <phoneticPr fontId="1"/>
  </si>
  <si>
    <t>(利用箇所に〇)</t>
    <rPh sb="1" eb="3">
      <t>リヨウ</t>
    </rPh>
    <rPh sb="3" eb="5">
      <t>カショ</t>
    </rPh>
    <phoneticPr fontId="1"/>
  </si>
  <si>
    <t>第２展示場</t>
    <rPh sb="0" eb="1">
      <t>ダイ</t>
    </rPh>
    <rPh sb="2" eb="5">
      <t>テンジジョウ</t>
    </rPh>
    <phoneticPr fontId="1"/>
  </si>
  <si>
    <t>２A控室(2F)</t>
    <rPh sb="2" eb="4">
      <t>ヒカエシツ</t>
    </rPh>
    <phoneticPr fontId="1"/>
  </si>
  <si>
    <t>ﾏｲｸﾛﾌｫﾝ→</t>
    <phoneticPr fontId="1"/>
  </si>
  <si>
    <t>第３展示場</t>
    <rPh sb="0" eb="1">
      <t>ダイ</t>
    </rPh>
    <rPh sb="2" eb="5">
      <t>テンジジョウ</t>
    </rPh>
    <phoneticPr fontId="1"/>
  </si>
  <si>
    <t>２B控室(2F)</t>
    <rPh sb="2" eb="3">
      <t>ヒカエ</t>
    </rPh>
    <rPh sb="3" eb="4">
      <t>シツ</t>
    </rPh>
    <phoneticPr fontId="1"/>
  </si>
  <si>
    <t>音響装置(CD等)</t>
    <rPh sb="0" eb="2">
      <t>オンキョウ</t>
    </rPh>
    <rPh sb="2" eb="4">
      <t>ソウチ</t>
    </rPh>
    <rPh sb="7" eb="8">
      <t>トウ</t>
    </rPh>
    <phoneticPr fontId="1"/>
  </si>
  <si>
    <t>２C控室(2F)</t>
    <rPh sb="2" eb="4">
      <t>ヒカエシツ</t>
    </rPh>
    <phoneticPr fontId="1"/>
  </si>
  <si>
    <t>日まで</t>
    <rPh sb="0" eb="1">
      <t>ニチ</t>
    </rPh>
    <phoneticPr fontId="1"/>
  </si>
  <si>
    <t>延入場予定人員</t>
    <rPh sb="0" eb="1">
      <t>ノベ</t>
    </rPh>
    <rPh sb="1" eb="3">
      <t>ニュウジョウ</t>
    </rPh>
    <rPh sb="3" eb="5">
      <t>ヨテイ</t>
    </rPh>
    <rPh sb="5" eb="7">
      <t>ジンイン</t>
    </rPh>
    <phoneticPr fontId="1"/>
  </si>
  <si>
    <t>人</t>
    <rPh sb="0" eb="1">
      <t>ヒト</t>
    </rPh>
    <phoneticPr fontId="1"/>
  </si>
  <si>
    <t>入場種別</t>
    <rPh sb="0" eb="2">
      <t>ニュウジョウ</t>
    </rPh>
    <rPh sb="2" eb="4">
      <t>シュベツ</t>
    </rPh>
    <phoneticPr fontId="1"/>
  </si>
  <si>
    <t>一般公開</t>
    <rPh sb="0" eb="2">
      <t>イッパン</t>
    </rPh>
    <rPh sb="2" eb="4">
      <t>コウカイ</t>
    </rPh>
    <phoneticPr fontId="1"/>
  </si>
  <si>
    <t>延来場予定車両数</t>
    <rPh sb="0" eb="1">
      <t>ノベ</t>
    </rPh>
    <rPh sb="1" eb="3">
      <t>ライジョウ</t>
    </rPh>
    <rPh sb="3" eb="5">
      <t>ヨテイ</t>
    </rPh>
    <rPh sb="5" eb="7">
      <t>シャリョウ</t>
    </rPh>
    <rPh sb="7" eb="8">
      <t>スウ</t>
    </rPh>
    <phoneticPr fontId="1"/>
  </si>
  <si>
    <t>関係者のみ　→</t>
    <rPh sb="0" eb="3">
      <t>カンケイシャ</t>
    </rPh>
    <phoneticPr fontId="1"/>
  </si>
  <si>
    <t>招待者</t>
    <rPh sb="0" eb="3">
      <t>ショウタイシャ</t>
    </rPh>
    <phoneticPr fontId="1"/>
  </si>
  <si>
    <t>社員</t>
    <rPh sb="0" eb="2">
      <t>シャイン</t>
    </rPh>
    <phoneticPr fontId="1"/>
  </si>
  <si>
    <t>その他</t>
    <rPh sb="2" eb="3">
      <t>タ</t>
    </rPh>
    <phoneticPr fontId="1"/>
  </si>
  <si>
    <t>届出等の要否</t>
    <rPh sb="0" eb="2">
      <t>トドケデ</t>
    </rPh>
    <rPh sb="2" eb="3">
      <t>トウ</t>
    </rPh>
    <rPh sb="4" eb="6">
      <t>ヨウヒ</t>
    </rPh>
    <phoneticPr fontId="1"/>
  </si>
  <si>
    <t>消防</t>
    <rPh sb="0" eb="2">
      <t>ショウボウ</t>
    </rPh>
    <phoneticPr fontId="1"/>
  </si>
  <si>
    <t>（展示館内で火気を使用する場合）</t>
    <rPh sb="1" eb="4">
      <t>テンジカン</t>
    </rPh>
    <rPh sb="4" eb="5">
      <t>ナイ</t>
    </rPh>
    <rPh sb="6" eb="8">
      <t>カキ</t>
    </rPh>
    <rPh sb="9" eb="11">
      <t>シヨウ</t>
    </rPh>
    <rPh sb="13" eb="15">
      <t>バアイ</t>
    </rPh>
    <phoneticPr fontId="1"/>
  </si>
  <si>
    <t>警察</t>
    <rPh sb="0" eb="2">
      <t>ケイサツ</t>
    </rPh>
    <phoneticPr fontId="1"/>
  </si>
  <si>
    <t>（一般道路を利用する場合）</t>
    <rPh sb="0" eb="2">
      <t>イッパン</t>
    </rPh>
    <rPh sb="2" eb="4">
      <t>ドウロ</t>
    </rPh>
    <rPh sb="5" eb="7">
      <t>リヨウ</t>
    </rPh>
    <rPh sb="9" eb="11">
      <t>バアイ</t>
    </rPh>
    <phoneticPr fontId="1"/>
  </si>
  <si>
    <t>保健センター</t>
    <rPh sb="0" eb="2">
      <t>ホケン</t>
    </rPh>
    <phoneticPr fontId="1"/>
  </si>
  <si>
    <t>（展示館内で食品を扱う場合）</t>
    <rPh sb="6" eb="8">
      <t>ショクヒン</t>
    </rPh>
    <rPh sb="9" eb="10">
      <t>アツカ</t>
    </rPh>
    <rPh sb="11" eb="13">
      <t>バアイ</t>
    </rPh>
    <phoneticPr fontId="1"/>
  </si>
  <si>
    <t>電気使用時</t>
    <rPh sb="0" eb="2">
      <t>デンキ</t>
    </rPh>
    <rPh sb="2" eb="5">
      <t>シヨウジ</t>
    </rPh>
    <phoneticPr fontId="1"/>
  </si>
  <si>
    <t>備付100Vコンセント使用</t>
    <rPh sb="0" eb="2">
      <t>ソナエツケ</t>
    </rPh>
    <rPh sb="11" eb="13">
      <t>シヨウ</t>
    </rPh>
    <phoneticPr fontId="1"/>
  </si>
  <si>
    <t>配電盤からの専用配線（200V含む）</t>
    <rPh sb="0" eb="3">
      <t>ハイデンバン</t>
    </rPh>
    <rPh sb="6" eb="8">
      <t>センヨウ</t>
    </rPh>
    <rPh sb="8" eb="10">
      <t>ハイセン</t>
    </rPh>
    <rPh sb="15" eb="16">
      <t>フク</t>
    </rPh>
    <phoneticPr fontId="1"/>
  </si>
  <si>
    <t>（専門資格が必要）</t>
    <rPh sb="1" eb="3">
      <t>センモン</t>
    </rPh>
    <rPh sb="3" eb="5">
      <t>シカク</t>
    </rPh>
    <rPh sb="6" eb="8">
      <t>ヒツヨウ</t>
    </rPh>
    <phoneticPr fontId="1"/>
  </si>
  <si>
    <t>掲載希望</t>
    <rPh sb="0" eb="2">
      <t>ケイサイ</t>
    </rPh>
    <rPh sb="2" eb="4">
      <t>キボウ</t>
    </rPh>
    <phoneticPr fontId="1"/>
  </si>
  <si>
    <t>（④HP掲載申込書に必要事項を記入の上,提出お願いします）</t>
    <rPh sb="4" eb="6">
      <t>ケイサイ</t>
    </rPh>
    <rPh sb="6" eb="9">
      <t>モウシコミショ</t>
    </rPh>
    <rPh sb="10" eb="12">
      <t>ヒツヨウ</t>
    </rPh>
    <rPh sb="12" eb="14">
      <t>ジコウ</t>
    </rPh>
    <rPh sb="15" eb="17">
      <t>キニュウ</t>
    </rPh>
    <rPh sb="18" eb="19">
      <t>ウエ</t>
    </rPh>
    <rPh sb="20" eb="22">
      <t>テイシュツ</t>
    </rPh>
    <rPh sb="23" eb="24">
      <t>ネガ</t>
    </rPh>
    <phoneticPr fontId="1"/>
  </si>
  <si>
    <t>非掲載</t>
    <rPh sb="0" eb="3">
      <t>ヒケイサイ</t>
    </rPh>
    <phoneticPr fontId="1"/>
  </si>
  <si>
    <t>（非掲載のチェックが無く、一般への公開の場合は掲載させていただきます）</t>
    <rPh sb="1" eb="2">
      <t>ヒ</t>
    </rPh>
    <rPh sb="2" eb="4">
      <t>ケイサイ</t>
    </rPh>
    <rPh sb="10" eb="11">
      <t>ナ</t>
    </rPh>
    <rPh sb="13" eb="15">
      <t>イッパン</t>
    </rPh>
    <rPh sb="17" eb="19">
      <t>コウカイ</t>
    </rPh>
    <rPh sb="20" eb="22">
      <t>バアイ</t>
    </rPh>
    <rPh sb="23" eb="25">
      <t>ケイサイ</t>
    </rPh>
    <phoneticPr fontId="1"/>
  </si>
  <si>
    <t>一般への公開</t>
    <rPh sb="0" eb="2">
      <t>イッパン</t>
    </rPh>
    <rPh sb="4" eb="6">
      <t>コウカイ</t>
    </rPh>
    <phoneticPr fontId="1"/>
  </si>
  <si>
    <t>公開</t>
    <rPh sb="0" eb="2">
      <t>コウカイ</t>
    </rPh>
    <phoneticPr fontId="1"/>
  </si>
  <si>
    <t>非公開</t>
    <rPh sb="0" eb="3">
      <t>ヒコウカイ</t>
    </rPh>
    <phoneticPr fontId="1"/>
  </si>
  <si>
    <t>連絡欄</t>
    <rPh sb="0" eb="2">
      <t>レンラク</t>
    </rPh>
    <rPh sb="2" eb="3">
      <t>ラン</t>
    </rPh>
    <phoneticPr fontId="1"/>
  </si>
  <si>
    <t>産業展示館への連絡事項があれば記入してください</t>
    <rPh sb="0" eb="2">
      <t>サンギョウ</t>
    </rPh>
    <rPh sb="2" eb="5">
      <t>テンジカン</t>
    </rPh>
    <rPh sb="7" eb="9">
      <t>レンラク</t>
    </rPh>
    <rPh sb="9" eb="11">
      <t>ジコウ</t>
    </rPh>
    <rPh sb="15" eb="17">
      <t>キニュウ</t>
    </rPh>
    <phoneticPr fontId="1"/>
  </si>
  <si>
    <t>利用時間明細</t>
    <rPh sb="0" eb="2">
      <t>リヨウ</t>
    </rPh>
    <rPh sb="2" eb="4">
      <t>ジカン</t>
    </rPh>
    <rPh sb="4" eb="6">
      <t>メイサイ</t>
    </rPh>
    <phoneticPr fontId="1"/>
  </si>
  <si>
    <t>利用責任者</t>
    <rPh sb="0" eb="2">
      <t>リヨウ</t>
    </rPh>
    <rPh sb="2" eb="5">
      <t>セキニンシャ</t>
    </rPh>
    <phoneticPr fontId="1"/>
  </si>
  <si>
    <t>様</t>
    <rPh sb="0" eb="1">
      <t>サマ</t>
    </rPh>
    <phoneticPr fontId="1"/>
  </si>
  <si>
    <t>減免の有無</t>
    <rPh sb="0" eb="2">
      <t>ゲンメン</t>
    </rPh>
    <rPh sb="3" eb="5">
      <t>ウム</t>
    </rPh>
    <phoneticPr fontId="1"/>
  </si>
  <si>
    <t>※利用時間帯に○を選択してください</t>
    <rPh sb="1" eb="3">
      <t>リヨウ</t>
    </rPh>
    <rPh sb="3" eb="5">
      <t>ジカン</t>
    </rPh>
    <rPh sb="5" eb="6">
      <t>タイ</t>
    </rPh>
    <rPh sb="9" eb="11">
      <t>センタク</t>
    </rPh>
    <phoneticPr fontId="1"/>
  </si>
  <si>
    <t>市内/市外</t>
    <rPh sb="0" eb="2">
      <t>シナイ</t>
    </rPh>
    <rPh sb="3" eb="5">
      <t>シガイ</t>
    </rPh>
    <phoneticPr fontId="1"/>
  </si>
  <si>
    <t>利用日</t>
    <rPh sb="0" eb="3">
      <t>リヨウビ</t>
    </rPh>
    <phoneticPr fontId="1"/>
  </si>
  <si>
    <t>午前</t>
    <rPh sb="0" eb="2">
      <t>ゴゼン</t>
    </rPh>
    <phoneticPr fontId="1"/>
  </si>
  <si>
    <t>午後</t>
    <rPh sb="0" eb="2">
      <t>ゴゴ</t>
    </rPh>
    <phoneticPr fontId="1"/>
  </si>
  <si>
    <t>夜間</t>
    <rPh sb="0" eb="2">
      <t>ヤカン</t>
    </rPh>
    <phoneticPr fontId="1"/>
  </si>
  <si>
    <t>　9～13時</t>
    <rPh sb="5" eb="6">
      <t>ジ</t>
    </rPh>
    <phoneticPr fontId="1"/>
  </si>
  <si>
    <t>13～17時</t>
    <rPh sb="5" eb="6">
      <t>ジ</t>
    </rPh>
    <phoneticPr fontId="1"/>
  </si>
  <si>
    <t>17～21時</t>
    <rPh sb="5" eb="6">
      <t>ジ</t>
    </rPh>
    <phoneticPr fontId="1"/>
  </si>
  <si>
    <t>第1展示場</t>
    <rPh sb="0" eb="1">
      <t>ダイ</t>
    </rPh>
    <rPh sb="2" eb="5">
      <t>テンジジョウ</t>
    </rPh>
    <phoneticPr fontId="1"/>
  </si>
  <si>
    <t>準備/
片付</t>
    <rPh sb="0" eb="2">
      <t>ジュンビ</t>
    </rPh>
    <rPh sb="4" eb="6">
      <t>カタヅケ</t>
    </rPh>
    <phoneticPr fontId="1"/>
  </si>
  <si>
    <t>催事</t>
    <rPh sb="0" eb="2">
      <t>サイジ</t>
    </rPh>
    <phoneticPr fontId="1"/>
  </si>
  <si>
    <t>据置</t>
    <rPh sb="0" eb="2">
      <t>スエオキ</t>
    </rPh>
    <phoneticPr fontId="1"/>
  </si>
  <si>
    <t>※展示場の利用料は、前払い制ですので、許可書と同時に請求書を発行いたします。</t>
    <rPh sb="1" eb="4">
      <t>テンジジョウ</t>
    </rPh>
    <rPh sb="5" eb="7">
      <t>リヨウ</t>
    </rPh>
    <rPh sb="7" eb="8">
      <t>リョウ</t>
    </rPh>
    <rPh sb="10" eb="12">
      <t>マエバラ</t>
    </rPh>
    <rPh sb="13" eb="14">
      <t>セイ</t>
    </rPh>
    <rPh sb="19" eb="22">
      <t>キョカショ</t>
    </rPh>
    <rPh sb="23" eb="25">
      <t>ドウジ</t>
    </rPh>
    <rPh sb="26" eb="29">
      <t>セイキュウショ</t>
    </rPh>
    <rPh sb="30" eb="32">
      <t>ハッコウ</t>
    </rPh>
    <phoneticPr fontId="1"/>
  </si>
  <si>
    <t>控室</t>
    <rPh sb="0" eb="2">
      <t>ヒカエシツ</t>
    </rPh>
    <phoneticPr fontId="1"/>
  </si>
  <si>
    <t>１A
控室</t>
    <rPh sb="3" eb="5">
      <t>ヒカエシツ</t>
    </rPh>
    <phoneticPr fontId="1"/>
  </si>
  <si>
    <t>１B
控室</t>
    <rPh sb="3" eb="5">
      <t>ヒカエシツ</t>
    </rPh>
    <phoneticPr fontId="1"/>
  </si>
  <si>
    <t>２A
控室</t>
    <rPh sb="3" eb="5">
      <t>ヒカエシツ</t>
    </rPh>
    <phoneticPr fontId="1"/>
  </si>
  <si>
    <t>２B
控室</t>
    <rPh sb="3" eb="5">
      <t>ヒカエシツ</t>
    </rPh>
    <phoneticPr fontId="1"/>
  </si>
  <si>
    <t>２C
控室</t>
    <rPh sb="3" eb="5">
      <t>ヒカエシツ</t>
    </rPh>
    <phoneticPr fontId="1"/>
  </si>
  <si>
    <t>※控室の利用料金はイベント終了後、使用備品と同時に実費請求いたします。</t>
    <rPh sb="1" eb="3">
      <t>ヒカエシツ</t>
    </rPh>
    <rPh sb="4" eb="6">
      <t>リヨウ</t>
    </rPh>
    <rPh sb="6" eb="8">
      <t>リョウキン</t>
    </rPh>
    <rPh sb="13" eb="16">
      <t>シュウリョウゴ</t>
    </rPh>
    <rPh sb="17" eb="19">
      <t>シヨウ</t>
    </rPh>
    <rPh sb="19" eb="21">
      <t>ビヒン</t>
    </rPh>
    <rPh sb="22" eb="24">
      <t>ドウジ</t>
    </rPh>
    <rPh sb="25" eb="27">
      <t>ジッピ</t>
    </rPh>
    <rPh sb="27" eb="29">
      <t>セイキュウ</t>
    </rPh>
    <phoneticPr fontId="1"/>
  </si>
  <si>
    <t>【産業展示館記入欄】</t>
    <rPh sb="1" eb="6">
      <t>サンギョウテンジカン</t>
    </rPh>
    <rPh sb="6" eb="9">
      <t>キニュウラン</t>
    </rPh>
    <phoneticPr fontId="1"/>
  </si>
  <si>
    <t>浜松市総合産業展示館</t>
    <rPh sb="0" eb="3">
      <t>ハママツシ</t>
    </rPh>
    <rPh sb="3" eb="10">
      <t>ソウゴウサンギョウテンジカン</t>
    </rPh>
    <phoneticPr fontId="1"/>
  </si>
  <si>
    <t>受付日　　　　　　年　　　　　月　　　　　日</t>
    <rPh sb="0" eb="3">
      <t>ウケツケビ</t>
    </rPh>
    <rPh sb="9" eb="10">
      <t>ネン</t>
    </rPh>
    <rPh sb="15" eb="16">
      <t>ツキ</t>
    </rPh>
    <rPh sb="21" eb="22">
      <t>ヒ</t>
    </rPh>
    <phoneticPr fontId="1"/>
  </si>
  <si>
    <t>TEL:053-421-1311</t>
    <phoneticPr fontId="1"/>
  </si>
  <si>
    <t>FAX:053-422-1800</t>
    <phoneticPr fontId="1"/>
  </si>
  <si>
    <t>利用時間印</t>
    <rPh sb="0" eb="2">
      <t>リヨウ</t>
    </rPh>
    <rPh sb="2" eb="4">
      <t>ジカン</t>
    </rPh>
    <rPh sb="4" eb="5">
      <t>シルシ</t>
    </rPh>
    <phoneticPr fontId="1"/>
  </si>
  <si>
    <t>市外</t>
    <rPh sb="0" eb="2">
      <t>シガイ</t>
    </rPh>
    <phoneticPr fontId="1"/>
  </si>
  <si>
    <t>利用日数算出</t>
    <rPh sb="0" eb="2">
      <t>リヨウ</t>
    </rPh>
    <rPh sb="2" eb="4">
      <t>ニッスウ</t>
    </rPh>
    <rPh sb="4" eb="6">
      <t>サンシュツ</t>
    </rPh>
    <phoneticPr fontId="1"/>
  </si>
  <si>
    <t>選択項目テーブル</t>
    <rPh sb="0" eb="2">
      <t>センタク</t>
    </rPh>
    <rPh sb="2" eb="4">
      <t>コウモク</t>
    </rPh>
    <phoneticPr fontId="1"/>
  </si>
  <si>
    <t>開始日</t>
    <rPh sb="0" eb="3">
      <t>カイシビ</t>
    </rPh>
    <phoneticPr fontId="1"/>
  </si>
  <si>
    <t>終了日</t>
    <rPh sb="0" eb="3">
      <t>シュウリョウビ</t>
    </rPh>
    <phoneticPr fontId="1"/>
  </si>
  <si>
    <t>利用日数</t>
    <rPh sb="0" eb="2">
      <t>リヨウ</t>
    </rPh>
    <rPh sb="2" eb="4">
      <t>ニッスウ</t>
    </rPh>
    <phoneticPr fontId="1"/>
  </si>
  <si>
    <t>入力</t>
    <rPh sb="0" eb="2">
      <t>ニュウリョク</t>
    </rPh>
    <phoneticPr fontId="1"/>
  </si>
  <si>
    <t>利用目的</t>
    <rPh sb="0" eb="2">
      <t>リヨウ</t>
    </rPh>
    <rPh sb="2" eb="4">
      <t>モクテキ</t>
    </rPh>
    <phoneticPr fontId="1"/>
  </si>
  <si>
    <t>年</t>
    <rPh sb="0" eb="1">
      <t>ネン</t>
    </rPh>
    <phoneticPr fontId="1"/>
  </si>
  <si>
    <t>開始時刻</t>
    <rPh sb="0" eb="2">
      <t>カイシ</t>
    </rPh>
    <rPh sb="2" eb="4">
      <t>ジコク</t>
    </rPh>
    <phoneticPr fontId="1"/>
  </si>
  <si>
    <t>終了時刻</t>
    <rPh sb="0" eb="2">
      <t>シュウリョウ</t>
    </rPh>
    <rPh sb="2" eb="4">
      <t>ジコク</t>
    </rPh>
    <phoneticPr fontId="1"/>
  </si>
  <si>
    <t>展示会</t>
    <rPh sb="0" eb="3">
      <t>テンジカイ</t>
    </rPh>
    <phoneticPr fontId="1"/>
  </si>
  <si>
    <t>午前(～13:00）</t>
    <rPh sb="0" eb="2">
      <t>ゴゼン</t>
    </rPh>
    <phoneticPr fontId="1"/>
  </si>
  <si>
    <t>展示販売会</t>
    <rPh sb="0" eb="2">
      <t>テンジ</t>
    </rPh>
    <rPh sb="2" eb="4">
      <t>ハンバイ</t>
    </rPh>
    <rPh sb="4" eb="5">
      <t>カイ</t>
    </rPh>
    <phoneticPr fontId="1"/>
  </si>
  <si>
    <t>午後(13:00～）</t>
    <rPh sb="0" eb="2">
      <t>ゴゴ</t>
    </rPh>
    <phoneticPr fontId="1"/>
  </si>
  <si>
    <t>午後(～17:00）</t>
    <rPh sb="0" eb="2">
      <t>ゴゴ</t>
    </rPh>
    <phoneticPr fontId="1"/>
  </si>
  <si>
    <t>夜間(17:00～）</t>
    <rPh sb="0" eb="2">
      <t>ヤカン</t>
    </rPh>
    <phoneticPr fontId="1"/>
  </si>
  <si>
    <t>早朝(8:00～）</t>
    <rPh sb="0" eb="2">
      <t>ソウチョウ</t>
    </rPh>
    <phoneticPr fontId="1"/>
  </si>
  <si>
    <t>※届出が必要な場合は、「有」を選択して、届出予定日を記入願います</t>
    <rPh sb="1" eb="3">
      <t>トドケデ</t>
    </rPh>
    <rPh sb="4" eb="6">
      <t>ヒツヨウ</t>
    </rPh>
    <rPh sb="7" eb="9">
      <t>バアイ</t>
    </rPh>
    <rPh sb="12" eb="13">
      <t>アリ</t>
    </rPh>
    <rPh sb="15" eb="17">
      <t>センタク</t>
    </rPh>
    <rPh sb="20" eb="22">
      <t>トドケデ</t>
    </rPh>
    <rPh sb="22" eb="24">
      <t>ヨテイ</t>
    </rPh>
    <rPh sb="24" eb="25">
      <t>ビ</t>
    </rPh>
    <rPh sb="26" eb="28">
      <t>キニュウ</t>
    </rPh>
    <rPh sb="28" eb="29">
      <t>ネガ</t>
    </rPh>
    <phoneticPr fontId="1"/>
  </si>
  <si>
    <t>【展示館内備品使用予定】　机・椅子は倉庫からの出庫数を請求します。利用料金は、準備・片付日も含む。</t>
    <rPh sb="1" eb="4">
      <t>テンジカン</t>
    </rPh>
    <rPh sb="4" eb="5">
      <t>ナイ</t>
    </rPh>
    <rPh sb="5" eb="7">
      <t>ビヒン</t>
    </rPh>
    <rPh sb="7" eb="9">
      <t>シヨウ</t>
    </rPh>
    <rPh sb="9" eb="11">
      <t>ヨテイ</t>
    </rPh>
    <rPh sb="13" eb="14">
      <t>ツクエ</t>
    </rPh>
    <rPh sb="15" eb="17">
      <t>イス</t>
    </rPh>
    <rPh sb="18" eb="20">
      <t>ソウコ</t>
    </rPh>
    <rPh sb="23" eb="25">
      <t>シュッコ</t>
    </rPh>
    <rPh sb="25" eb="26">
      <t>スウ</t>
    </rPh>
    <rPh sb="27" eb="29">
      <t>セイキュウ</t>
    </rPh>
    <rPh sb="33" eb="35">
      <t>リヨウ</t>
    </rPh>
    <rPh sb="35" eb="37">
      <t>リョウキン</t>
    </rPh>
    <rPh sb="39" eb="41">
      <t>ジュンビ</t>
    </rPh>
    <rPh sb="42" eb="44">
      <t>カタヅケ</t>
    </rPh>
    <rPh sb="44" eb="45">
      <t>ビ</t>
    </rPh>
    <rPh sb="46" eb="47">
      <t>フク</t>
    </rPh>
    <phoneticPr fontId="6"/>
  </si>
  <si>
    <t>○</t>
    <phoneticPr fontId="1"/>
  </si>
  <si>
    <t>産業展示のHPへの掲載</t>
    <rPh sb="0" eb="2">
      <t>サンギョウ</t>
    </rPh>
    <rPh sb="2" eb="4">
      <t>テンジ</t>
    </rPh>
    <rPh sb="9" eb="11">
      <t>ケイサイ</t>
    </rPh>
    <phoneticPr fontId="1"/>
  </si>
  <si>
    <t>第1展示場半区画利用</t>
    <rPh sb="0" eb="1">
      <t>ダイ</t>
    </rPh>
    <rPh sb="2" eb="5">
      <t>テンジジョウ</t>
    </rPh>
    <rPh sb="5" eb="8">
      <t>ハンクカク</t>
    </rPh>
    <rPh sb="8" eb="10">
      <t>リヨウ</t>
    </rPh>
    <phoneticPr fontId="1"/>
  </si>
  <si>
    <t>申請年</t>
    <rPh sb="0" eb="2">
      <t>シンセイ</t>
    </rPh>
    <rPh sb="2" eb="3">
      <t>ネン</t>
    </rPh>
    <phoneticPr fontId="1"/>
  </si>
  <si>
    <t>申請月</t>
    <rPh sb="0" eb="2">
      <t>シンセイ</t>
    </rPh>
    <rPh sb="2" eb="3">
      <t>ツキ</t>
    </rPh>
    <phoneticPr fontId="1"/>
  </si>
  <si>
    <t>申請日</t>
    <rPh sb="0" eb="2">
      <t>シンセイ</t>
    </rPh>
    <rPh sb="2" eb="3">
      <t>ビ</t>
    </rPh>
    <phoneticPr fontId="1"/>
  </si>
  <si>
    <t>郵便１</t>
    <rPh sb="0" eb="2">
      <t>ユウビン</t>
    </rPh>
    <phoneticPr fontId="1"/>
  </si>
  <si>
    <t>郵便２</t>
    <rPh sb="0" eb="2">
      <t>ユウビン</t>
    </rPh>
    <phoneticPr fontId="1"/>
  </si>
  <si>
    <t>浜松市外</t>
    <rPh sb="0" eb="2">
      <t>ハママツ</t>
    </rPh>
    <rPh sb="2" eb="4">
      <t>シガイ</t>
    </rPh>
    <phoneticPr fontId="1"/>
  </si>
  <si>
    <t>減免申請書</t>
    <rPh sb="0" eb="2">
      <t>ゲンメン</t>
    </rPh>
    <rPh sb="2" eb="5">
      <t>シンセイショ</t>
    </rPh>
    <phoneticPr fontId="1"/>
  </si>
  <si>
    <t>住所</t>
    <rPh sb="0" eb="2">
      <t>ジュウショ</t>
    </rPh>
    <phoneticPr fontId="1"/>
  </si>
  <si>
    <t>主催者名</t>
    <rPh sb="0" eb="4">
      <t>シュサイシャメイ</t>
    </rPh>
    <phoneticPr fontId="1"/>
  </si>
  <si>
    <t>代表者名（漢字）</t>
    <rPh sb="0" eb="3">
      <t>ダイヒョウシャ</t>
    </rPh>
    <rPh sb="3" eb="4">
      <t>メイ</t>
    </rPh>
    <rPh sb="5" eb="7">
      <t>カンジ</t>
    </rPh>
    <phoneticPr fontId="1"/>
  </si>
  <si>
    <t>代表者名（ふりがな）</t>
    <rPh sb="0" eb="3">
      <t>ダイヒョウシャ</t>
    </rPh>
    <rPh sb="3" eb="4">
      <t>メイ</t>
    </rPh>
    <phoneticPr fontId="1"/>
  </si>
  <si>
    <t>責任者名（漢字）</t>
    <rPh sb="0" eb="3">
      <t>セキニンシャ</t>
    </rPh>
    <rPh sb="3" eb="4">
      <t>メイ</t>
    </rPh>
    <rPh sb="5" eb="7">
      <t>カンジ</t>
    </rPh>
    <phoneticPr fontId="1"/>
  </si>
  <si>
    <t>責任者名（ふりがな）</t>
    <rPh sb="0" eb="3">
      <t>セキニンシャ</t>
    </rPh>
    <rPh sb="3" eb="4">
      <t>メイ</t>
    </rPh>
    <phoneticPr fontId="1"/>
  </si>
  <si>
    <t>代表者TEL</t>
    <rPh sb="0" eb="3">
      <t>ダイヒョウシャ</t>
    </rPh>
    <phoneticPr fontId="1"/>
  </si>
  <si>
    <t>代表者FAX</t>
    <rPh sb="0" eb="3">
      <t>ダイヒョウシャ</t>
    </rPh>
    <phoneticPr fontId="1"/>
  </si>
  <si>
    <t>責任者TEL</t>
    <rPh sb="0" eb="3">
      <t>セキニンシャ</t>
    </rPh>
    <phoneticPr fontId="1"/>
  </si>
  <si>
    <t>責任者FAX</t>
    <rPh sb="0" eb="3">
      <t>セキニンシャ</t>
    </rPh>
    <phoneticPr fontId="1"/>
  </si>
  <si>
    <t>Email１</t>
    <phoneticPr fontId="1"/>
  </si>
  <si>
    <t>Email2</t>
    <phoneticPr fontId="1"/>
  </si>
  <si>
    <t>利用目的</t>
    <rPh sb="0" eb="2">
      <t>リヨウ</t>
    </rPh>
    <rPh sb="2" eb="4">
      <t>モクテキ</t>
    </rPh>
    <phoneticPr fontId="1"/>
  </si>
  <si>
    <t>その他理由</t>
    <rPh sb="2" eb="3">
      <t>タ</t>
    </rPh>
    <rPh sb="3" eb="5">
      <t>リユウ</t>
    </rPh>
    <phoneticPr fontId="1"/>
  </si>
  <si>
    <t>催事名称</t>
    <rPh sb="0" eb="2">
      <t>サイジ</t>
    </rPh>
    <rPh sb="2" eb="4">
      <t>メイショウ</t>
    </rPh>
    <phoneticPr fontId="1"/>
  </si>
  <si>
    <t>催事概要</t>
    <rPh sb="0" eb="2">
      <t>サイジ</t>
    </rPh>
    <rPh sb="2" eb="4">
      <t>ガイヨウ</t>
    </rPh>
    <phoneticPr fontId="1"/>
  </si>
  <si>
    <t>展示物種類</t>
    <rPh sb="0" eb="3">
      <t>テンジブツ</t>
    </rPh>
    <rPh sb="3" eb="5">
      <t>シュルイ</t>
    </rPh>
    <phoneticPr fontId="1"/>
  </si>
  <si>
    <t>利用開始年</t>
    <rPh sb="0" eb="2">
      <t>リヨウ</t>
    </rPh>
    <rPh sb="2" eb="4">
      <t>カイシ</t>
    </rPh>
    <rPh sb="4" eb="5">
      <t>ネン</t>
    </rPh>
    <phoneticPr fontId="1"/>
  </si>
  <si>
    <t>利用開始月</t>
    <rPh sb="0" eb="2">
      <t>リヨウ</t>
    </rPh>
    <rPh sb="2" eb="4">
      <t>カイシ</t>
    </rPh>
    <rPh sb="4" eb="5">
      <t>ツキ</t>
    </rPh>
    <phoneticPr fontId="1"/>
  </si>
  <si>
    <t>利用開始日</t>
    <rPh sb="0" eb="2">
      <t>リヨウ</t>
    </rPh>
    <rPh sb="2" eb="4">
      <t>カイシ</t>
    </rPh>
    <rPh sb="4" eb="5">
      <t>ヒ</t>
    </rPh>
    <phoneticPr fontId="1"/>
  </si>
  <si>
    <t>終了年</t>
    <rPh sb="0" eb="2">
      <t>シュウリョウ</t>
    </rPh>
    <rPh sb="2" eb="3">
      <t>ネン</t>
    </rPh>
    <phoneticPr fontId="1"/>
  </si>
  <si>
    <t>終了月</t>
    <rPh sb="0" eb="2">
      <t>シュウリョウ</t>
    </rPh>
    <rPh sb="2" eb="3">
      <t>ツキ</t>
    </rPh>
    <phoneticPr fontId="1"/>
  </si>
  <si>
    <t>終了日</t>
    <rPh sb="0" eb="2">
      <t>シュウリョウ</t>
    </rPh>
    <rPh sb="2" eb="3">
      <t>ヒ</t>
    </rPh>
    <phoneticPr fontId="1"/>
  </si>
  <si>
    <t>第1展全区間</t>
    <rPh sb="0" eb="1">
      <t>ダイ</t>
    </rPh>
    <rPh sb="2" eb="3">
      <t>テン</t>
    </rPh>
    <rPh sb="3" eb="6">
      <t>ゼンクカン</t>
    </rPh>
    <phoneticPr fontId="1"/>
  </si>
  <si>
    <t>第1展半区画</t>
    <rPh sb="0" eb="1">
      <t>ダイ</t>
    </rPh>
    <rPh sb="2" eb="3">
      <t>テン</t>
    </rPh>
    <rPh sb="3" eb="6">
      <t>ハンクカク</t>
    </rPh>
    <phoneticPr fontId="1"/>
  </si>
  <si>
    <t>第2展</t>
    <rPh sb="0" eb="1">
      <t>ダイ</t>
    </rPh>
    <rPh sb="2" eb="3">
      <t>テン</t>
    </rPh>
    <phoneticPr fontId="1"/>
  </si>
  <si>
    <t>第3展</t>
    <rPh sb="0" eb="1">
      <t>ダイ</t>
    </rPh>
    <rPh sb="2" eb="3">
      <t>テン</t>
    </rPh>
    <phoneticPr fontId="1"/>
  </si>
  <si>
    <t>１A控室</t>
    <rPh sb="2" eb="3">
      <t>ヒカエ</t>
    </rPh>
    <rPh sb="3" eb="4">
      <t>シツ</t>
    </rPh>
    <phoneticPr fontId="1"/>
  </si>
  <si>
    <t>１B控室</t>
    <rPh sb="2" eb="3">
      <t>ヒカエ</t>
    </rPh>
    <rPh sb="3" eb="4">
      <t>シツ</t>
    </rPh>
    <phoneticPr fontId="1"/>
  </si>
  <si>
    <t>2A控室</t>
    <rPh sb="2" eb="3">
      <t>ヒカエ</t>
    </rPh>
    <rPh sb="3" eb="4">
      <t>シツ</t>
    </rPh>
    <phoneticPr fontId="1"/>
  </si>
  <si>
    <t>2B控室</t>
    <rPh sb="2" eb="3">
      <t>ヒカエ</t>
    </rPh>
    <rPh sb="3" eb="4">
      <t>シツ</t>
    </rPh>
    <phoneticPr fontId="1"/>
  </si>
  <si>
    <t>2C控室</t>
    <rPh sb="2" eb="3">
      <t>ヒカエ</t>
    </rPh>
    <rPh sb="3" eb="4">
      <t>シツ</t>
    </rPh>
    <phoneticPr fontId="1"/>
  </si>
  <si>
    <t>机数</t>
    <rPh sb="0" eb="1">
      <t>ツクエ</t>
    </rPh>
    <rPh sb="1" eb="2">
      <t>スウ</t>
    </rPh>
    <phoneticPr fontId="1"/>
  </si>
  <si>
    <t>椅子数</t>
    <rPh sb="0" eb="2">
      <t>イス</t>
    </rPh>
    <rPh sb="2" eb="3">
      <t>スウ</t>
    </rPh>
    <phoneticPr fontId="1"/>
  </si>
  <si>
    <t>マイクロフォン</t>
    <phoneticPr fontId="1"/>
  </si>
  <si>
    <t>屋外広場初め</t>
    <rPh sb="0" eb="2">
      <t>オクガイ</t>
    </rPh>
    <rPh sb="2" eb="4">
      <t>ヒロバ</t>
    </rPh>
    <rPh sb="4" eb="5">
      <t>ハジ</t>
    </rPh>
    <phoneticPr fontId="1"/>
  </si>
  <si>
    <t>屋外広場終わり</t>
    <rPh sb="0" eb="2">
      <t>オクガイ</t>
    </rPh>
    <rPh sb="2" eb="4">
      <t>ヒロバ</t>
    </rPh>
    <rPh sb="4" eb="5">
      <t>オ</t>
    </rPh>
    <phoneticPr fontId="1"/>
  </si>
  <si>
    <t>延来場予定台数</t>
    <rPh sb="0" eb="1">
      <t>ノベ</t>
    </rPh>
    <rPh sb="1" eb="3">
      <t>ライジョウ</t>
    </rPh>
    <rPh sb="3" eb="5">
      <t>ヨテイ</t>
    </rPh>
    <rPh sb="5" eb="7">
      <t>ダイスウ</t>
    </rPh>
    <phoneticPr fontId="1"/>
  </si>
  <si>
    <t>延入場予定人数</t>
    <rPh sb="0" eb="1">
      <t>ノベ</t>
    </rPh>
    <rPh sb="1" eb="3">
      <t>ニュウジョウ</t>
    </rPh>
    <rPh sb="3" eb="5">
      <t>ヨテイ</t>
    </rPh>
    <rPh sb="5" eb="7">
      <t>ニンズウ</t>
    </rPh>
    <phoneticPr fontId="1"/>
  </si>
  <si>
    <t>1日第１展午前準備</t>
    <rPh sb="1" eb="2">
      <t>ニチ</t>
    </rPh>
    <rPh sb="2" eb="3">
      <t>ダイ</t>
    </rPh>
    <rPh sb="4" eb="5">
      <t>テン</t>
    </rPh>
    <rPh sb="5" eb="7">
      <t>ゴゼン</t>
    </rPh>
    <rPh sb="7" eb="9">
      <t>ジュンビ</t>
    </rPh>
    <phoneticPr fontId="1"/>
  </si>
  <si>
    <t>1日第１展午前催事</t>
    <rPh sb="1" eb="2">
      <t>ニチ</t>
    </rPh>
    <rPh sb="2" eb="3">
      <t>ダイ</t>
    </rPh>
    <rPh sb="4" eb="5">
      <t>テン</t>
    </rPh>
    <rPh sb="5" eb="7">
      <t>ゴゼン</t>
    </rPh>
    <rPh sb="7" eb="9">
      <t>サイジ</t>
    </rPh>
    <phoneticPr fontId="1"/>
  </si>
  <si>
    <t>1日第１展午前据置</t>
    <rPh sb="1" eb="2">
      <t>ニチ</t>
    </rPh>
    <rPh sb="2" eb="3">
      <t>ダイ</t>
    </rPh>
    <rPh sb="4" eb="5">
      <t>テン</t>
    </rPh>
    <rPh sb="5" eb="7">
      <t>ゴゼン</t>
    </rPh>
    <rPh sb="7" eb="9">
      <t>スエオキ</t>
    </rPh>
    <phoneticPr fontId="1"/>
  </si>
  <si>
    <t>1日第２展午前準備</t>
    <rPh sb="1" eb="2">
      <t>ニチ</t>
    </rPh>
    <rPh sb="2" eb="3">
      <t>ダイ</t>
    </rPh>
    <rPh sb="4" eb="5">
      <t>テン</t>
    </rPh>
    <rPh sb="5" eb="7">
      <t>ゴゼン</t>
    </rPh>
    <rPh sb="7" eb="9">
      <t>ジュンビ</t>
    </rPh>
    <phoneticPr fontId="1"/>
  </si>
  <si>
    <t>1日第２展午前催事</t>
    <rPh sb="1" eb="2">
      <t>ニチ</t>
    </rPh>
    <rPh sb="2" eb="3">
      <t>ダイ</t>
    </rPh>
    <rPh sb="4" eb="5">
      <t>テン</t>
    </rPh>
    <rPh sb="5" eb="7">
      <t>ゴゼン</t>
    </rPh>
    <rPh sb="7" eb="9">
      <t>サイジ</t>
    </rPh>
    <phoneticPr fontId="1"/>
  </si>
  <si>
    <t>1日第２展午前据置</t>
    <rPh sb="1" eb="2">
      <t>ニチ</t>
    </rPh>
    <rPh sb="2" eb="3">
      <t>ダイ</t>
    </rPh>
    <rPh sb="4" eb="5">
      <t>テン</t>
    </rPh>
    <rPh sb="5" eb="7">
      <t>ゴゼン</t>
    </rPh>
    <rPh sb="7" eb="9">
      <t>スエオキ</t>
    </rPh>
    <phoneticPr fontId="1"/>
  </si>
  <si>
    <t>1日第３展午前準備</t>
    <rPh sb="1" eb="2">
      <t>ニチ</t>
    </rPh>
    <rPh sb="2" eb="3">
      <t>ダイ</t>
    </rPh>
    <rPh sb="4" eb="5">
      <t>テン</t>
    </rPh>
    <rPh sb="5" eb="7">
      <t>ゴゼン</t>
    </rPh>
    <rPh sb="7" eb="9">
      <t>ジュンビ</t>
    </rPh>
    <phoneticPr fontId="1"/>
  </si>
  <si>
    <t>1日第３展午前催事</t>
    <rPh sb="1" eb="2">
      <t>ニチ</t>
    </rPh>
    <rPh sb="2" eb="3">
      <t>ダイ</t>
    </rPh>
    <rPh sb="4" eb="5">
      <t>テン</t>
    </rPh>
    <rPh sb="5" eb="7">
      <t>ゴゼン</t>
    </rPh>
    <rPh sb="7" eb="9">
      <t>サイジ</t>
    </rPh>
    <phoneticPr fontId="1"/>
  </si>
  <si>
    <t>1日第３展午前据置</t>
    <rPh sb="1" eb="2">
      <t>ニチ</t>
    </rPh>
    <rPh sb="2" eb="3">
      <t>ダイ</t>
    </rPh>
    <rPh sb="4" eb="5">
      <t>テン</t>
    </rPh>
    <rPh sb="5" eb="7">
      <t>ゴゼン</t>
    </rPh>
    <rPh sb="7" eb="9">
      <t>スエオキ</t>
    </rPh>
    <phoneticPr fontId="1"/>
  </si>
  <si>
    <t>1日第１展午後準備</t>
    <rPh sb="0" eb="1">
      <t>ニチ</t>
    </rPh>
    <rPh sb="1" eb="2">
      <t>ダイ</t>
    </rPh>
    <rPh sb="3" eb="4">
      <t>テン</t>
    </rPh>
    <rPh sb="6" eb="8">
      <t>ジュンビ</t>
    </rPh>
    <phoneticPr fontId="1"/>
  </si>
  <si>
    <t>1日第１展午後催事</t>
    <rPh sb="0" eb="1">
      <t>ニチ</t>
    </rPh>
    <rPh sb="1" eb="2">
      <t>ダイ</t>
    </rPh>
    <rPh sb="3" eb="4">
      <t>テン</t>
    </rPh>
    <rPh sb="6" eb="8">
      <t>サイジ</t>
    </rPh>
    <phoneticPr fontId="1"/>
  </si>
  <si>
    <t>1日第１展午後据置</t>
    <rPh sb="0" eb="1">
      <t>ニチ</t>
    </rPh>
    <rPh sb="1" eb="2">
      <t>ダイ</t>
    </rPh>
    <rPh sb="3" eb="4">
      <t>テン</t>
    </rPh>
    <rPh sb="6" eb="8">
      <t>スエオキ</t>
    </rPh>
    <phoneticPr fontId="1"/>
  </si>
  <si>
    <t>1日第２展午後準備</t>
    <rPh sb="0" eb="1">
      <t>ニチ</t>
    </rPh>
    <rPh sb="1" eb="2">
      <t>ダイ</t>
    </rPh>
    <rPh sb="3" eb="4">
      <t>テン</t>
    </rPh>
    <rPh sb="6" eb="8">
      <t>ジュンビ</t>
    </rPh>
    <phoneticPr fontId="1"/>
  </si>
  <si>
    <t>1日第２展午後催事</t>
    <rPh sb="0" eb="1">
      <t>ニチ</t>
    </rPh>
    <rPh sb="1" eb="2">
      <t>ダイ</t>
    </rPh>
    <rPh sb="3" eb="4">
      <t>テン</t>
    </rPh>
    <rPh sb="6" eb="8">
      <t>サイジ</t>
    </rPh>
    <phoneticPr fontId="1"/>
  </si>
  <si>
    <t>1日第２展午後据置</t>
    <rPh sb="0" eb="1">
      <t>ニチ</t>
    </rPh>
    <rPh sb="1" eb="2">
      <t>ダイ</t>
    </rPh>
    <rPh sb="3" eb="4">
      <t>テン</t>
    </rPh>
    <rPh sb="6" eb="8">
      <t>スエオキ</t>
    </rPh>
    <phoneticPr fontId="1"/>
  </si>
  <si>
    <t>1日第３展午後準備</t>
    <rPh sb="0" eb="1">
      <t>ニチ</t>
    </rPh>
    <rPh sb="1" eb="2">
      <t>ダイ</t>
    </rPh>
    <rPh sb="3" eb="4">
      <t>テン</t>
    </rPh>
    <rPh sb="6" eb="8">
      <t>ジュンビ</t>
    </rPh>
    <phoneticPr fontId="1"/>
  </si>
  <si>
    <t>1日第３展午後催事</t>
    <rPh sb="0" eb="1">
      <t>ニチ</t>
    </rPh>
    <rPh sb="1" eb="2">
      <t>ダイ</t>
    </rPh>
    <rPh sb="3" eb="4">
      <t>テン</t>
    </rPh>
    <rPh sb="6" eb="8">
      <t>サイジ</t>
    </rPh>
    <phoneticPr fontId="1"/>
  </si>
  <si>
    <t>1日第３展午後据置</t>
    <rPh sb="0" eb="1">
      <t>ニチ</t>
    </rPh>
    <rPh sb="1" eb="2">
      <t>ダイ</t>
    </rPh>
    <rPh sb="3" eb="4">
      <t>テン</t>
    </rPh>
    <rPh sb="6" eb="8">
      <t>スエオキ</t>
    </rPh>
    <phoneticPr fontId="1"/>
  </si>
  <si>
    <t>1日第１展夜間準備</t>
    <rPh sb="0" eb="1">
      <t>ダイ</t>
    </rPh>
    <rPh sb="2" eb="3">
      <t>テン</t>
    </rPh>
    <phoneticPr fontId="1"/>
  </si>
  <si>
    <t>1日第１展夜間催事</t>
    <rPh sb="0" eb="1">
      <t>ダイ</t>
    </rPh>
    <rPh sb="2" eb="3">
      <t>テン</t>
    </rPh>
    <phoneticPr fontId="1"/>
  </si>
  <si>
    <t>1日第１展夜間据置</t>
    <rPh sb="0" eb="1">
      <t>ダイ</t>
    </rPh>
    <rPh sb="2" eb="3">
      <t>テン</t>
    </rPh>
    <phoneticPr fontId="1"/>
  </si>
  <si>
    <t>1日第２展夜間準備</t>
    <rPh sb="0" eb="1">
      <t>ダイ</t>
    </rPh>
    <rPh sb="2" eb="3">
      <t>テン</t>
    </rPh>
    <phoneticPr fontId="1"/>
  </si>
  <si>
    <t>1日第２展夜間催事</t>
    <rPh sb="0" eb="1">
      <t>ダイ</t>
    </rPh>
    <rPh sb="2" eb="3">
      <t>テン</t>
    </rPh>
    <phoneticPr fontId="1"/>
  </si>
  <si>
    <t>1日第２展夜間据置</t>
    <rPh sb="0" eb="1">
      <t>ダイ</t>
    </rPh>
    <rPh sb="2" eb="3">
      <t>テン</t>
    </rPh>
    <phoneticPr fontId="1"/>
  </si>
  <si>
    <t>1日第３展夜間準備</t>
    <rPh sb="0" eb="1">
      <t>ダイ</t>
    </rPh>
    <rPh sb="2" eb="3">
      <t>テン</t>
    </rPh>
    <phoneticPr fontId="1"/>
  </si>
  <si>
    <t>1日第３展夜間催事</t>
    <rPh sb="0" eb="1">
      <t>ダイ</t>
    </rPh>
    <rPh sb="2" eb="3">
      <t>テン</t>
    </rPh>
    <phoneticPr fontId="1"/>
  </si>
  <si>
    <t>1日第３展夜間据置</t>
    <rPh sb="0" eb="1">
      <t>ダイ</t>
    </rPh>
    <rPh sb="2" eb="3">
      <t>テン</t>
    </rPh>
    <phoneticPr fontId="1"/>
  </si>
  <si>
    <t>2日第１展午前準備</t>
    <rPh sb="1" eb="2">
      <t>ダイ</t>
    </rPh>
    <rPh sb="3" eb="4">
      <t>テン</t>
    </rPh>
    <rPh sb="4" eb="6">
      <t>ゴゼン</t>
    </rPh>
    <rPh sb="6" eb="8">
      <t>ジュンビ</t>
    </rPh>
    <phoneticPr fontId="1"/>
  </si>
  <si>
    <t>2日第１展午前催事</t>
    <rPh sb="1" eb="2">
      <t>ダイ</t>
    </rPh>
    <rPh sb="3" eb="4">
      <t>テン</t>
    </rPh>
    <rPh sb="4" eb="6">
      <t>ゴゼン</t>
    </rPh>
    <rPh sb="6" eb="8">
      <t>サイジ</t>
    </rPh>
    <phoneticPr fontId="1"/>
  </si>
  <si>
    <t>2日第１展午前据置</t>
    <rPh sb="1" eb="2">
      <t>ダイ</t>
    </rPh>
    <rPh sb="3" eb="4">
      <t>テン</t>
    </rPh>
    <rPh sb="4" eb="6">
      <t>ゴゼン</t>
    </rPh>
    <rPh sb="6" eb="8">
      <t>スエオキ</t>
    </rPh>
    <phoneticPr fontId="1"/>
  </si>
  <si>
    <t>2日第２展午前準備</t>
    <rPh sb="1" eb="2">
      <t>ダイ</t>
    </rPh>
    <rPh sb="3" eb="4">
      <t>テン</t>
    </rPh>
    <rPh sb="4" eb="6">
      <t>ゴゼン</t>
    </rPh>
    <rPh sb="6" eb="8">
      <t>ジュンビ</t>
    </rPh>
    <phoneticPr fontId="1"/>
  </si>
  <si>
    <t>2日第２展午前催事</t>
    <rPh sb="1" eb="2">
      <t>ダイ</t>
    </rPh>
    <rPh sb="3" eb="4">
      <t>テン</t>
    </rPh>
    <rPh sb="4" eb="6">
      <t>ゴゼン</t>
    </rPh>
    <rPh sb="6" eb="8">
      <t>サイジ</t>
    </rPh>
    <phoneticPr fontId="1"/>
  </si>
  <si>
    <t>2日第２展午前据置</t>
    <rPh sb="1" eb="2">
      <t>ダイ</t>
    </rPh>
    <rPh sb="3" eb="4">
      <t>テン</t>
    </rPh>
    <rPh sb="4" eb="6">
      <t>ゴゼン</t>
    </rPh>
    <rPh sb="6" eb="8">
      <t>スエオキ</t>
    </rPh>
    <phoneticPr fontId="1"/>
  </si>
  <si>
    <t>2日第３展午前準備</t>
    <rPh sb="1" eb="2">
      <t>ダイ</t>
    </rPh>
    <rPh sb="3" eb="4">
      <t>テン</t>
    </rPh>
    <rPh sb="4" eb="6">
      <t>ゴゼン</t>
    </rPh>
    <rPh sb="6" eb="8">
      <t>ジュンビ</t>
    </rPh>
    <phoneticPr fontId="1"/>
  </si>
  <si>
    <t>2日第３展午前催事</t>
    <rPh sb="1" eb="2">
      <t>ダイ</t>
    </rPh>
    <rPh sb="3" eb="4">
      <t>テン</t>
    </rPh>
    <rPh sb="4" eb="6">
      <t>ゴゼン</t>
    </rPh>
    <rPh sb="6" eb="8">
      <t>サイジ</t>
    </rPh>
    <phoneticPr fontId="1"/>
  </si>
  <si>
    <t>2日第３展午前据置</t>
    <rPh sb="1" eb="2">
      <t>ダイ</t>
    </rPh>
    <rPh sb="3" eb="4">
      <t>テン</t>
    </rPh>
    <rPh sb="4" eb="6">
      <t>ゴゼン</t>
    </rPh>
    <rPh sb="6" eb="8">
      <t>スエオキ</t>
    </rPh>
    <phoneticPr fontId="1"/>
  </si>
  <si>
    <t>2日第１展午後準備</t>
    <rPh sb="2" eb="3">
      <t>テン</t>
    </rPh>
    <rPh sb="5" eb="7">
      <t>ジュンビ</t>
    </rPh>
    <phoneticPr fontId="1"/>
  </si>
  <si>
    <t>2日第１展午後催事</t>
    <rPh sb="2" eb="3">
      <t>テン</t>
    </rPh>
    <rPh sb="5" eb="7">
      <t>サイジ</t>
    </rPh>
    <phoneticPr fontId="1"/>
  </si>
  <si>
    <t>2日第１展午後据置</t>
    <rPh sb="2" eb="3">
      <t>テン</t>
    </rPh>
    <rPh sb="5" eb="7">
      <t>スエオキ</t>
    </rPh>
    <phoneticPr fontId="1"/>
  </si>
  <si>
    <t>2日第２展午後準備</t>
    <rPh sb="2" eb="3">
      <t>テン</t>
    </rPh>
    <rPh sb="5" eb="7">
      <t>ジュンビ</t>
    </rPh>
    <phoneticPr fontId="1"/>
  </si>
  <si>
    <t>2日第２展午後催事</t>
    <rPh sb="2" eb="3">
      <t>テン</t>
    </rPh>
    <rPh sb="5" eb="7">
      <t>サイジ</t>
    </rPh>
    <phoneticPr fontId="1"/>
  </si>
  <si>
    <t>2日第２展午後据置</t>
    <rPh sb="2" eb="3">
      <t>テン</t>
    </rPh>
    <rPh sb="5" eb="7">
      <t>スエオキ</t>
    </rPh>
    <phoneticPr fontId="1"/>
  </si>
  <si>
    <t>2日第３展午後準備</t>
    <rPh sb="2" eb="3">
      <t>テン</t>
    </rPh>
    <rPh sb="5" eb="7">
      <t>ジュンビ</t>
    </rPh>
    <phoneticPr fontId="1"/>
  </si>
  <si>
    <t>2日第３展午後催事</t>
    <rPh sb="2" eb="3">
      <t>テン</t>
    </rPh>
    <rPh sb="5" eb="7">
      <t>サイジ</t>
    </rPh>
    <phoneticPr fontId="1"/>
  </si>
  <si>
    <t>2日第３展午後据置</t>
    <rPh sb="2" eb="3">
      <t>テン</t>
    </rPh>
    <rPh sb="5" eb="7">
      <t>スエオキ</t>
    </rPh>
    <phoneticPr fontId="1"/>
  </si>
  <si>
    <t>2日第１展夜間準備</t>
    <rPh sb="1" eb="2">
      <t>テン</t>
    </rPh>
    <phoneticPr fontId="1"/>
  </si>
  <si>
    <t>2日第１展夜間催事</t>
    <rPh sb="1" eb="2">
      <t>テン</t>
    </rPh>
    <phoneticPr fontId="1"/>
  </si>
  <si>
    <t>2日第１展夜間据置</t>
    <rPh sb="1" eb="2">
      <t>テン</t>
    </rPh>
    <phoneticPr fontId="1"/>
  </si>
  <si>
    <t>2日第２展夜間準備</t>
    <rPh sb="1" eb="2">
      <t>テン</t>
    </rPh>
    <phoneticPr fontId="1"/>
  </si>
  <si>
    <t>2日第２展夜間催事</t>
    <rPh sb="1" eb="2">
      <t>テン</t>
    </rPh>
    <phoneticPr fontId="1"/>
  </si>
  <si>
    <t>2日第２展夜間据置</t>
    <rPh sb="1" eb="2">
      <t>テン</t>
    </rPh>
    <phoneticPr fontId="1"/>
  </si>
  <si>
    <t>2日第３展夜間準備</t>
    <rPh sb="1" eb="2">
      <t>テン</t>
    </rPh>
    <phoneticPr fontId="1"/>
  </si>
  <si>
    <t>2日第３展夜間催事</t>
    <rPh sb="1" eb="2">
      <t>テン</t>
    </rPh>
    <phoneticPr fontId="1"/>
  </si>
  <si>
    <t>2日第３展夜間据置</t>
    <rPh sb="1" eb="2">
      <t>テン</t>
    </rPh>
    <phoneticPr fontId="1"/>
  </si>
  <si>
    <t>3日第１展午前準備</t>
    <rPh sb="2" eb="3">
      <t>テン</t>
    </rPh>
    <rPh sb="3" eb="5">
      <t>ゴゼン</t>
    </rPh>
    <rPh sb="5" eb="7">
      <t>ジュンビ</t>
    </rPh>
    <phoneticPr fontId="1"/>
  </si>
  <si>
    <t>3日第１展午前催事</t>
    <rPh sb="2" eb="3">
      <t>テン</t>
    </rPh>
    <rPh sb="3" eb="5">
      <t>ゴゼン</t>
    </rPh>
    <rPh sb="5" eb="7">
      <t>サイジ</t>
    </rPh>
    <phoneticPr fontId="1"/>
  </si>
  <si>
    <t>3日第１展午前据置</t>
    <rPh sb="2" eb="3">
      <t>テン</t>
    </rPh>
    <rPh sb="3" eb="5">
      <t>ゴゼン</t>
    </rPh>
    <rPh sb="5" eb="7">
      <t>スエオキ</t>
    </rPh>
    <phoneticPr fontId="1"/>
  </si>
  <si>
    <t>3日第２展午前準備</t>
    <rPh sb="2" eb="3">
      <t>テン</t>
    </rPh>
    <rPh sb="3" eb="5">
      <t>ゴゼン</t>
    </rPh>
    <rPh sb="5" eb="7">
      <t>ジュンビ</t>
    </rPh>
    <phoneticPr fontId="1"/>
  </si>
  <si>
    <t>3日第２展午前催事</t>
    <rPh sb="2" eb="3">
      <t>テン</t>
    </rPh>
    <rPh sb="3" eb="5">
      <t>ゴゼン</t>
    </rPh>
    <rPh sb="5" eb="7">
      <t>サイジ</t>
    </rPh>
    <phoneticPr fontId="1"/>
  </si>
  <si>
    <t>3日第２展午前据置</t>
    <rPh sb="2" eb="3">
      <t>テン</t>
    </rPh>
    <rPh sb="3" eb="5">
      <t>ゴゼン</t>
    </rPh>
    <rPh sb="5" eb="7">
      <t>スエオキ</t>
    </rPh>
    <phoneticPr fontId="1"/>
  </si>
  <si>
    <t>3日第３展午前準備</t>
    <rPh sb="2" eb="3">
      <t>テン</t>
    </rPh>
    <rPh sb="3" eb="5">
      <t>ゴゼン</t>
    </rPh>
    <rPh sb="5" eb="7">
      <t>ジュンビ</t>
    </rPh>
    <phoneticPr fontId="1"/>
  </si>
  <si>
    <t>3日第３展午前催事</t>
    <rPh sb="2" eb="3">
      <t>テン</t>
    </rPh>
    <rPh sb="3" eb="5">
      <t>ゴゼン</t>
    </rPh>
    <rPh sb="5" eb="7">
      <t>サイジ</t>
    </rPh>
    <phoneticPr fontId="1"/>
  </si>
  <si>
    <t>3日第３展午前据置</t>
    <rPh sb="2" eb="3">
      <t>テン</t>
    </rPh>
    <rPh sb="3" eb="5">
      <t>ゴゼン</t>
    </rPh>
    <rPh sb="5" eb="7">
      <t>スエオキ</t>
    </rPh>
    <phoneticPr fontId="1"/>
  </si>
  <si>
    <t>3日第１展午後準備</t>
    <rPh sb="1" eb="2">
      <t>テン</t>
    </rPh>
    <rPh sb="4" eb="6">
      <t>ジュンビ</t>
    </rPh>
    <phoneticPr fontId="1"/>
  </si>
  <si>
    <t>3日第１展午後催事</t>
    <rPh sb="1" eb="2">
      <t>テン</t>
    </rPh>
    <rPh sb="4" eb="6">
      <t>サイジ</t>
    </rPh>
    <phoneticPr fontId="1"/>
  </si>
  <si>
    <t>3日第１展午後据置</t>
    <rPh sb="1" eb="2">
      <t>テン</t>
    </rPh>
    <rPh sb="4" eb="6">
      <t>スエオキ</t>
    </rPh>
    <phoneticPr fontId="1"/>
  </si>
  <si>
    <t>3日第２展午後準備</t>
    <rPh sb="1" eb="2">
      <t>テン</t>
    </rPh>
    <rPh sb="4" eb="6">
      <t>ジュンビ</t>
    </rPh>
    <phoneticPr fontId="1"/>
  </si>
  <si>
    <t>3日第２展午後催事</t>
    <rPh sb="1" eb="2">
      <t>テン</t>
    </rPh>
    <rPh sb="4" eb="6">
      <t>サイジ</t>
    </rPh>
    <phoneticPr fontId="1"/>
  </si>
  <si>
    <t>3日第２展午後据置</t>
    <rPh sb="1" eb="2">
      <t>テン</t>
    </rPh>
    <rPh sb="4" eb="6">
      <t>スエオキ</t>
    </rPh>
    <phoneticPr fontId="1"/>
  </si>
  <si>
    <t>3日第３展午後準備</t>
    <rPh sb="1" eb="2">
      <t>テン</t>
    </rPh>
    <rPh sb="4" eb="6">
      <t>ジュンビ</t>
    </rPh>
    <phoneticPr fontId="1"/>
  </si>
  <si>
    <t>3日第３展午後催事</t>
    <rPh sb="1" eb="2">
      <t>テン</t>
    </rPh>
    <rPh sb="4" eb="6">
      <t>サイジ</t>
    </rPh>
    <phoneticPr fontId="1"/>
  </si>
  <si>
    <t>3日第３展午後据置</t>
    <rPh sb="1" eb="2">
      <t>テン</t>
    </rPh>
    <rPh sb="4" eb="6">
      <t>スエオキ</t>
    </rPh>
    <phoneticPr fontId="1"/>
  </si>
  <si>
    <t>3日第１展夜間準備</t>
    <phoneticPr fontId="1"/>
  </si>
  <si>
    <t>3日第１展夜間催事</t>
    <phoneticPr fontId="1"/>
  </si>
  <si>
    <t>3日第１展夜間据置</t>
    <phoneticPr fontId="1"/>
  </si>
  <si>
    <t>3日第２展夜間準備</t>
    <phoneticPr fontId="1"/>
  </si>
  <si>
    <t>3日第２展夜間催事</t>
    <phoneticPr fontId="1"/>
  </si>
  <si>
    <t>3日第２展夜間据置</t>
    <phoneticPr fontId="1"/>
  </si>
  <si>
    <t>3日第３展夜間準備</t>
    <phoneticPr fontId="1"/>
  </si>
  <si>
    <t>3日第３展夜間催事</t>
    <phoneticPr fontId="1"/>
  </si>
  <si>
    <t>3日第３展夜間据置</t>
    <phoneticPr fontId="1"/>
  </si>
  <si>
    <t>4日第１展午前準備</t>
    <rPh sb="1" eb="2">
      <t>テン</t>
    </rPh>
    <rPh sb="2" eb="4">
      <t>ゴゼン</t>
    </rPh>
    <rPh sb="4" eb="6">
      <t>ジュンビ</t>
    </rPh>
    <phoneticPr fontId="1"/>
  </si>
  <si>
    <t>4日第１展午前催事</t>
    <rPh sb="1" eb="2">
      <t>テン</t>
    </rPh>
    <rPh sb="2" eb="4">
      <t>ゴゼン</t>
    </rPh>
    <rPh sb="4" eb="6">
      <t>サイジ</t>
    </rPh>
    <phoneticPr fontId="1"/>
  </si>
  <si>
    <t>4日第１展午前据置</t>
    <rPh sb="1" eb="2">
      <t>テン</t>
    </rPh>
    <rPh sb="2" eb="4">
      <t>ゴゼン</t>
    </rPh>
    <rPh sb="4" eb="6">
      <t>スエオキ</t>
    </rPh>
    <phoneticPr fontId="1"/>
  </si>
  <si>
    <t>4日第２展午前準備</t>
    <rPh sb="1" eb="2">
      <t>テン</t>
    </rPh>
    <rPh sb="2" eb="4">
      <t>ゴゼン</t>
    </rPh>
    <rPh sb="4" eb="6">
      <t>ジュンビ</t>
    </rPh>
    <phoneticPr fontId="1"/>
  </si>
  <si>
    <t>4日第２展午前催事</t>
    <rPh sb="1" eb="2">
      <t>テン</t>
    </rPh>
    <rPh sb="2" eb="4">
      <t>ゴゼン</t>
    </rPh>
    <rPh sb="4" eb="6">
      <t>サイジ</t>
    </rPh>
    <phoneticPr fontId="1"/>
  </si>
  <si>
    <t>4日第２展午前据置</t>
    <rPh sb="1" eb="2">
      <t>テン</t>
    </rPh>
    <rPh sb="2" eb="4">
      <t>ゴゼン</t>
    </rPh>
    <rPh sb="4" eb="6">
      <t>スエオキ</t>
    </rPh>
    <phoneticPr fontId="1"/>
  </si>
  <si>
    <t>4日第３展午前準備</t>
    <rPh sb="1" eb="2">
      <t>テン</t>
    </rPh>
    <rPh sb="2" eb="4">
      <t>ゴゼン</t>
    </rPh>
    <rPh sb="4" eb="6">
      <t>ジュンビ</t>
    </rPh>
    <phoneticPr fontId="1"/>
  </si>
  <si>
    <t>4日第３展午前催事</t>
    <rPh sb="1" eb="2">
      <t>テン</t>
    </rPh>
    <rPh sb="2" eb="4">
      <t>ゴゼン</t>
    </rPh>
    <rPh sb="4" eb="6">
      <t>サイジ</t>
    </rPh>
    <phoneticPr fontId="1"/>
  </si>
  <si>
    <t>4日第３展午前据置</t>
    <rPh sb="1" eb="2">
      <t>テン</t>
    </rPh>
    <rPh sb="2" eb="4">
      <t>ゴゼン</t>
    </rPh>
    <rPh sb="4" eb="6">
      <t>スエオキ</t>
    </rPh>
    <phoneticPr fontId="1"/>
  </si>
  <si>
    <t>4日第１展午後準備</t>
    <rPh sb="3" eb="5">
      <t>ジュンビ</t>
    </rPh>
    <phoneticPr fontId="1"/>
  </si>
  <si>
    <t>4日第１展午後催事</t>
    <rPh sb="3" eb="5">
      <t>サイジ</t>
    </rPh>
    <phoneticPr fontId="1"/>
  </si>
  <si>
    <t>4日第１展午後据置</t>
    <rPh sb="3" eb="5">
      <t>スエオキ</t>
    </rPh>
    <phoneticPr fontId="1"/>
  </si>
  <si>
    <t>4日第２展午後準備</t>
    <rPh sb="3" eb="5">
      <t>ジュンビ</t>
    </rPh>
    <phoneticPr fontId="1"/>
  </si>
  <si>
    <t>4日第２展午後催事</t>
    <rPh sb="3" eb="5">
      <t>サイジ</t>
    </rPh>
    <phoneticPr fontId="1"/>
  </si>
  <si>
    <t>4日第２展午後据置</t>
    <rPh sb="3" eb="5">
      <t>スエオキ</t>
    </rPh>
    <phoneticPr fontId="1"/>
  </si>
  <si>
    <t>4日第３展午後準備</t>
    <rPh sb="3" eb="5">
      <t>ジュンビ</t>
    </rPh>
    <phoneticPr fontId="1"/>
  </si>
  <si>
    <t>4日第３展午後催事</t>
    <rPh sb="3" eb="5">
      <t>サイジ</t>
    </rPh>
    <phoneticPr fontId="1"/>
  </si>
  <si>
    <t>4日第３展午後据置</t>
    <rPh sb="3" eb="5">
      <t>スエオキ</t>
    </rPh>
    <phoneticPr fontId="1"/>
  </si>
  <si>
    <t>4日第１展夜間準備</t>
  </si>
  <si>
    <t>4日第１展夜間催事</t>
  </si>
  <si>
    <t>4日第１展夜間据置</t>
  </si>
  <si>
    <t>4日第２展夜間準備</t>
  </si>
  <si>
    <t>4日第２展夜間催事</t>
  </si>
  <si>
    <t>4日第２展夜間据置</t>
  </si>
  <si>
    <t>4日第３展夜間準備</t>
  </si>
  <si>
    <t>4日第３展夜間催事</t>
  </si>
  <si>
    <t>4日第３展夜間据置</t>
  </si>
  <si>
    <t>5日第１展午前準備</t>
    <rPh sb="1" eb="3">
      <t>ゴゼン</t>
    </rPh>
    <rPh sb="3" eb="5">
      <t>ジュンビ</t>
    </rPh>
    <phoneticPr fontId="1"/>
  </si>
  <si>
    <t>5日第１展午前催事</t>
    <rPh sb="1" eb="3">
      <t>ゴゼン</t>
    </rPh>
    <rPh sb="3" eb="5">
      <t>サイジ</t>
    </rPh>
    <phoneticPr fontId="1"/>
  </si>
  <si>
    <t>5日第１展午前据置</t>
    <rPh sb="1" eb="3">
      <t>ゴゼン</t>
    </rPh>
    <rPh sb="3" eb="5">
      <t>スエオキ</t>
    </rPh>
    <phoneticPr fontId="1"/>
  </si>
  <si>
    <t>5日第２展午前準備</t>
    <rPh sb="1" eb="3">
      <t>ゴゼン</t>
    </rPh>
    <rPh sb="3" eb="5">
      <t>ジュンビ</t>
    </rPh>
    <phoneticPr fontId="1"/>
  </si>
  <si>
    <t>5日第２展午前催事</t>
    <rPh sb="1" eb="3">
      <t>ゴゼン</t>
    </rPh>
    <rPh sb="3" eb="5">
      <t>サイジ</t>
    </rPh>
    <phoneticPr fontId="1"/>
  </si>
  <si>
    <t>5日第２展午前据置</t>
    <rPh sb="1" eb="3">
      <t>ゴゼン</t>
    </rPh>
    <rPh sb="3" eb="5">
      <t>スエオキ</t>
    </rPh>
    <phoneticPr fontId="1"/>
  </si>
  <si>
    <t>5日第３展午前準備</t>
    <rPh sb="1" eb="3">
      <t>ゴゼン</t>
    </rPh>
    <rPh sb="3" eb="5">
      <t>ジュンビ</t>
    </rPh>
    <phoneticPr fontId="1"/>
  </si>
  <si>
    <t>5日第３展午前催事</t>
    <rPh sb="1" eb="3">
      <t>ゴゼン</t>
    </rPh>
    <rPh sb="3" eb="5">
      <t>サイジ</t>
    </rPh>
    <phoneticPr fontId="1"/>
  </si>
  <si>
    <t>5日第３展午前据置</t>
    <rPh sb="1" eb="3">
      <t>ゴゼン</t>
    </rPh>
    <rPh sb="3" eb="5">
      <t>スエオキ</t>
    </rPh>
    <phoneticPr fontId="1"/>
  </si>
  <si>
    <t>5日第１展午後準備</t>
    <rPh sb="2" eb="4">
      <t>ジュンビ</t>
    </rPh>
    <phoneticPr fontId="1"/>
  </si>
  <si>
    <t>5日第１展午後催事</t>
    <rPh sb="2" eb="4">
      <t>サイジ</t>
    </rPh>
    <phoneticPr fontId="1"/>
  </si>
  <si>
    <t>5日第１展午後据置</t>
    <rPh sb="2" eb="4">
      <t>スエオキ</t>
    </rPh>
    <phoneticPr fontId="1"/>
  </si>
  <si>
    <t>5日第２展午後準備</t>
    <rPh sb="2" eb="4">
      <t>ジュンビ</t>
    </rPh>
    <phoneticPr fontId="1"/>
  </si>
  <si>
    <t>5日第２展午後催事</t>
    <rPh sb="2" eb="4">
      <t>サイジ</t>
    </rPh>
    <phoneticPr fontId="1"/>
  </si>
  <si>
    <t>5日第２展午後据置</t>
    <rPh sb="2" eb="4">
      <t>スエオキ</t>
    </rPh>
    <phoneticPr fontId="1"/>
  </si>
  <si>
    <t>5日第３展午後準備</t>
    <rPh sb="2" eb="4">
      <t>ジュンビ</t>
    </rPh>
    <phoneticPr fontId="1"/>
  </si>
  <si>
    <t>5日第３展午後催事</t>
    <rPh sb="2" eb="4">
      <t>サイジ</t>
    </rPh>
    <phoneticPr fontId="1"/>
  </si>
  <si>
    <t>5日第３展午後据置</t>
    <rPh sb="2" eb="4">
      <t>スエオキ</t>
    </rPh>
    <phoneticPr fontId="1"/>
  </si>
  <si>
    <t>5日第１展夜間準備</t>
  </si>
  <si>
    <t>5日第１展夜間催事</t>
  </si>
  <si>
    <t>5日第１展夜間据置</t>
  </si>
  <si>
    <t>5日第２展夜間準備</t>
  </si>
  <si>
    <t>5日第２展夜間催事</t>
  </si>
  <si>
    <t>5日第２展夜間据置</t>
  </si>
  <si>
    <t>5日第３展夜間準備</t>
  </si>
  <si>
    <t>5日第３展夜間催事</t>
  </si>
  <si>
    <t>5日第３展夜間据置</t>
  </si>
  <si>
    <t>1日1A控室昼</t>
    <rPh sb="1" eb="2">
      <t>ニチ</t>
    </rPh>
    <rPh sb="4" eb="6">
      <t>ヒカエシツ</t>
    </rPh>
    <rPh sb="6" eb="7">
      <t>ヒル</t>
    </rPh>
    <phoneticPr fontId="1"/>
  </si>
  <si>
    <t>1日1B控室昼</t>
    <rPh sb="1" eb="2">
      <t>ニチ</t>
    </rPh>
    <rPh sb="4" eb="6">
      <t>ヒカエシツ</t>
    </rPh>
    <rPh sb="6" eb="7">
      <t>ヒル</t>
    </rPh>
    <phoneticPr fontId="1"/>
  </si>
  <si>
    <t>1日２A控室昼</t>
    <rPh sb="1" eb="2">
      <t>ニチ</t>
    </rPh>
    <rPh sb="4" eb="6">
      <t>ヒカエシツ</t>
    </rPh>
    <rPh sb="6" eb="7">
      <t>ヒル</t>
    </rPh>
    <phoneticPr fontId="1"/>
  </si>
  <si>
    <t>1日２B控室昼</t>
    <rPh sb="1" eb="2">
      <t>ニチ</t>
    </rPh>
    <rPh sb="4" eb="6">
      <t>ヒカエシツ</t>
    </rPh>
    <rPh sb="6" eb="7">
      <t>ヒル</t>
    </rPh>
    <phoneticPr fontId="1"/>
  </si>
  <si>
    <t>1日２C控室昼</t>
    <rPh sb="1" eb="2">
      <t>ニチ</t>
    </rPh>
    <rPh sb="4" eb="6">
      <t>ヒカエシツ</t>
    </rPh>
    <rPh sb="6" eb="7">
      <t>ヒル</t>
    </rPh>
    <phoneticPr fontId="1"/>
  </si>
  <si>
    <t>1日1A控室夜</t>
    <rPh sb="1" eb="2">
      <t>ニチ</t>
    </rPh>
    <rPh sb="4" eb="6">
      <t>ヒカエシツ</t>
    </rPh>
    <phoneticPr fontId="1"/>
  </si>
  <si>
    <t>1日1B控室夜</t>
    <rPh sb="0" eb="1">
      <t>ニチ</t>
    </rPh>
    <rPh sb="3" eb="5">
      <t>ヒカエシツ</t>
    </rPh>
    <phoneticPr fontId="1"/>
  </si>
  <si>
    <t>1日２A控室夜</t>
    <rPh sb="0" eb="1">
      <t>ニチ</t>
    </rPh>
    <rPh sb="3" eb="5">
      <t>ヒカエシツ</t>
    </rPh>
    <phoneticPr fontId="1"/>
  </si>
  <si>
    <t>1日２B控室夜</t>
    <rPh sb="0" eb="1">
      <t>ニチ</t>
    </rPh>
    <rPh sb="3" eb="5">
      <t>ヒカエシツ</t>
    </rPh>
    <phoneticPr fontId="1"/>
  </si>
  <si>
    <t>1日２C控室夜</t>
    <rPh sb="0" eb="1">
      <t>ニチ</t>
    </rPh>
    <rPh sb="3" eb="5">
      <t>ヒカエシツ</t>
    </rPh>
    <phoneticPr fontId="1"/>
  </si>
  <si>
    <t>2日1A控室昼</t>
    <rPh sb="4" eb="6">
      <t>ヒカエシツ</t>
    </rPh>
    <rPh sb="6" eb="7">
      <t>ヒル</t>
    </rPh>
    <phoneticPr fontId="1"/>
  </si>
  <si>
    <t>2日1B控室昼</t>
    <rPh sb="3" eb="5">
      <t>ヒカエシツ</t>
    </rPh>
    <rPh sb="5" eb="6">
      <t>ヒル</t>
    </rPh>
    <phoneticPr fontId="1"/>
  </si>
  <si>
    <t>2日２A控室昼</t>
    <rPh sb="3" eb="5">
      <t>ヒカエシツ</t>
    </rPh>
    <rPh sb="5" eb="6">
      <t>ヒル</t>
    </rPh>
    <phoneticPr fontId="1"/>
  </si>
  <si>
    <t>2日２B控室昼</t>
    <rPh sb="3" eb="5">
      <t>ヒカエシツ</t>
    </rPh>
    <rPh sb="5" eb="6">
      <t>ヒル</t>
    </rPh>
    <phoneticPr fontId="1"/>
  </si>
  <si>
    <t>2日２C控室昼</t>
    <rPh sb="3" eb="5">
      <t>ヒカエシツ</t>
    </rPh>
    <rPh sb="5" eb="6">
      <t>ヒル</t>
    </rPh>
    <phoneticPr fontId="1"/>
  </si>
  <si>
    <t>2日1A控室夜</t>
    <rPh sb="4" eb="6">
      <t>ヒカエシツ</t>
    </rPh>
    <phoneticPr fontId="1"/>
  </si>
  <si>
    <t>2日1B控室夜</t>
    <rPh sb="2" eb="4">
      <t>ヒカエシツ</t>
    </rPh>
    <phoneticPr fontId="1"/>
  </si>
  <si>
    <t>2日２A控室夜</t>
    <rPh sb="2" eb="4">
      <t>ヒカエシツ</t>
    </rPh>
    <phoneticPr fontId="1"/>
  </si>
  <si>
    <t>2日２B控室夜</t>
    <rPh sb="2" eb="4">
      <t>ヒカエシツ</t>
    </rPh>
    <phoneticPr fontId="1"/>
  </si>
  <si>
    <t>2日２C控室夜</t>
    <rPh sb="2" eb="4">
      <t>ヒカエシツ</t>
    </rPh>
    <phoneticPr fontId="1"/>
  </si>
  <si>
    <t>3日1A控室昼</t>
    <rPh sb="4" eb="6">
      <t>ヒカエシツ</t>
    </rPh>
    <rPh sb="6" eb="7">
      <t>ヒル</t>
    </rPh>
    <phoneticPr fontId="1"/>
  </si>
  <si>
    <t>3日1B控室昼</t>
    <rPh sb="2" eb="4">
      <t>ヒカエシツ</t>
    </rPh>
    <rPh sb="4" eb="5">
      <t>ヒル</t>
    </rPh>
    <phoneticPr fontId="1"/>
  </si>
  <si>
    <t>3日２A控室昼</t>
    <rPh sb="2" eb="4">
      <t>ヒカエシツ</t>
    </rPh>
    <rPh sb="4" eb="5">
      <t>ヒル</t>
    </rPh>
    <phoneticPr fontId="1"/>
  </si>
  <si>
    <t>3日２B控室昼</t>
    <rPh sb="2" eb="4">
      <t>ヒカエシツ</t>
    </rPh>
    <rPh sb="4" eb="5">
      <t>ヒル</t>
    </rPh>
    <phoneticPr fontId="1"/>
  </si>
  <si>
    <t>3日２C控室昼</t>
    <rPh sb="2" eb="4">
      <t>ヒカエシツ</t>
    </rPh>
    <rPh sb="4" eb="5">
      <t>ヒル</t>
    </rPh>
    <phoneticPr fontId="1"/>
  </si>
  <si>
    <t>3日1A控室夜</t>
    <rPh sb="4" eb="6">
      <t>ヒカエシツ</t>
    </rPh>
    <phoneticPr fontId="1"/>
  </si>
  <si>
    <t>3日1B控室夜</t>
    <rPh sb="1" eb="3">
      <t>ヒカエシツ</t>
    </rPh>
    <phoneticPr fontId="1"/>
  </si>
  <si>
    <t>3日２A控室夜</t>
    <rPh sb="1" eb="3">
      <t>ヒカエシツ</t>
    </rPh>
    <phoneticPr fontId="1"/>
  </si>
  <si>
    <t>3日２B控室夜</t>
    <rPh sb="1" eb="3">
      <t>ヒカエシツ</t>
    </rPh>
    <phoneticPr fontId="1"/>
  </si>
  <si>
    <t>3日２C控室夜</t>
    <rPh sb="1" eb="3">
      <t>ヒカエシツ</t>
    </rPh>
    <phoneticPr fontId="1"/>
  </si>
  <si>
    <t>4日1A控室昼</t>
    <rPh sb="4" eb="6">
      <t>ヒカエシツ</t>
    </rPh>
    <rPh sb="6" eb="7">
      <t>ヒル</t>
    </rPh>
    <phoneticPr fontId="1"/>
  </si>
  <si>
    <t>4日1B控室昼</t>
    <rPh sb="1" eb="3">
      <t>ヒカエシツ</t>
    </rPh>
    <rPh sb="3" eb="4">
      <t>ヒル</t>
    </rPh>
    <phoneticPr fontId="1"/>
  </si>
  <si>
    <t>4日２A控室昼</t>
    <rPh sb="1" eb="3">
      <t>ヒカエシツ</t>
    </rPh>
    <rPh sb="3" eb="4">
      <t>ヒル</t>
    </rPh>
    <phoneticPr fontId="1"/>
  </si>
  <si>
    <t>4日２B控室昼</t>
    <rPh sb="1" eb="3">
      <t>ヒカエシツ</t>
    </rPh>
    <rPh sb="3" eb="4">
      <t>ヒル</t>
    </rPh>
    <phoneticPr fontId="1"/>
  </si>
  <si>
    <t>4日２C控室昼</t>
    <rPh sb="1" eb="3">
      <t>ヒカエシツ</t>
    </rPh>
    <rPh sb="3" eb="4">
      <t>ヒル</t>
    </rPh>
    <phoneticPr fontId="1"/>
  </si>
  <si>
    <t>4日1A控室夜</t>
    <rPh sb="4" eb="6">
      <t>ヒカエシツ</t>
    </rPh>
    <phoneticPr fontId="1"/>
  </si>
  <si>
    <t>4日1B控室夜</t>
    <phoneticPr fontId="1"/>
  </si>
  <si>
    <t>4日２A控室夜</t>
    <phoneticPr fontId="1"/>
  </si>
  <si>
    <t>4日２B控室夜</t>
    <phoneticPr fontId="1"/>
  </si>
  <si>
    <t>4日２C控室夜</t>
    <phoneticPr fontId="1"/>
  </si>
  <si>
    <t>5日1A控室昼</t>
    <rPh sb="4" eb="6">
      <t>ヒカエシツ</t>
    </rPh>
    <rPh sb="6" eb="7">
      <t>ヒル</t>
    </rPh>
    <phoneticPr fontId="1"/>
  </si>
  <si>
    <t>5日1B控室昼</t>
    <rPh sb="2" eb="3">
      <t>ヒル</t>
    </rPh>
    <phoneticPr fontId="1"/>
  </si>
  <si>
    <t>5日２A控室昼</t>
    <rPh sb="2" eb="3">
      <t>ヒル</t>
    </rPh>
    <phoneticPr fontId="1"/>
  </si>
  <si>
    <t>5日２B控室昼</t>
    <rPh sb="2" eb="3">
      <t>ヒル</t>
    </rPh>
    <phoneticPr fontId="1"/>
  </si>
  <si>
    <t>5日２C控室昼</t>
    <rPh sb="2" eb="3">
      <t>ヒル</t>
    </rPh>
    <phoneticPr fontId="1"/>
  </si>
  <si>
    <t>5日1A控室夜</t>
    <rPh sb="4" eb="6">
      <t>ヒカエシツ</t>
    </rPh>
    <phoneticPr fontId="1"/>
  </si>
  <si>
    <t>5日1B控室夜</t>
  </si>
  <si>
    <t>5日２A控室夜</t>
  </si>
  <si>
    <t>5日２B控室夜</t>
  </si>
  <si>
    <t>5日２C控室夜</t>
  </si>
  <si>
    <t>開始時</t>
    <rPh sb="0" eb="2">
      <t>カイシ</t>
    </rPh>
    <rPh sb="2" eb="3">
      <t>ジ</t>
    </rPh>
    <phoneticPr fontId="1"/>
  </si>
  <si>
    <t>終了時</t>
    <rPh sb="0" eb="3">
      <t>シュウリョウジ</t>
    </rPh>
    <phoneticPr fontId="1"/>
  </si>
  <si>
    <t>連絡欄</t>
    <rPh sb="0" eb="2">
      <t>レンラク</t>
    </rPh>
    <rPh sb="2" eb="3">
      <t>ラン</t>
    </rPh>
    <phoneticPr fontId="1"/>
  </si>
  <si>
    <t>No</t>
    <phoneticPr fontId="1"/>
  </si>
  <si>
    <t>項目</t>
    <rPh sb="0" eb="2">
      <t>コウモク</t>
    </rPh>
    <phoneticPr fontId="1"/>
  </si>
  <si>
    <t>内容</t>
    <rPh sb="0" eb="2">
      <t>ナイヨウ</t>
    </rPh>
    <phoneticPr fontId="1"/>
  </si>
  <si>
    <t>様</t>
    <rPh sb="0" eb="1">
      <t>サマ</t>
    </rPh>
    <phoneticPr fontId="1"/>
  </si>
  <si>
    <t>2)</t>
    <phoneticPr fontId="1"/>
  </si>
  <si>
    <t>水道</t>
    <rPh sb="0" eb="2">
      <t>スイドウ</t>
    </rPh>
    <phoneticPr fontId="1"/>
  </si>
  <si>
    <t>（注記）責任者及び担当者は可能なかぎり、重複しないように、人選をお願いします</t>
    <rPh sb="4" eb="7">
      <t>セキニンシャ</t>
    </rPh>
    <rPh sb="7" eb="8">
      <t>オヨ</t>
    </rPh>
    <rPh sb="9" eb="12">
      <t>タントウシャ</t>
    </rPh>
    <rPh sb="13" eb="15">
      <t>カノウ</t>
    </rPh>
    <rPh sb="20" eb="22">
      <t>ジュウフク</t>
    </rPh>
    <rPh sb="29" eb="31">
      <t>ジンセン</t>
    </rPh>
    <rPh sb="33" eb="34">
      <t>ネガ</t>
    </rPh>
    <phoneticPr fontId="1"/>
  </si>
  <si>
    <t>遂行内容</t>
    <rPh sb="0" eb="1">
      <t>スイコウ</t>
    </rPh>
    <rPh sb="1" eb="3">
      <t>ナイヨウ</t>
    </rPh>
    <phoneticPr fontId="1"/>
  </si>
  <si>
    <t>受付日</t>
    <rPh sb="0" eb="2">
      <t>ウケツケ</t>
    </rPh>
    <rPh sb="2" eb="3">
      <t>ビ</t>
    </rPh>
    <phoneticPr fontId="1"/>
  </si>
  <si>
    <t>年</t>
    <rPh sb="0" eb="1">
      <t>ネン</t>
    </rPh>
    <phoneticPr fontId="1"/>
  </si>
  <si>
    <t>月</t>
    <rPh sb="0" eb="1">
      <t>ガツ</t>
    </rPh>
    <phoneticPr fontId="1"/>
  </si>
  <si>
    <t>日</t>
    <rPh sb="0" eb="1">
      <t>ヒ</t>
    </rPh>
    <phoneticPr fontId="1"/>
  </si>
  <si>
    <t>防　　災　　計　　画　　書</t>
    <rPh sb="0" eb="1">
      <t>ボウ</t>
    </rPh>
    <rPh sb="3" eb="4">
      <t>サイ</t>
    </rPh>
    <rPh sb="6" eb="7">
      <t>ケイ</t>
    </rPh>
    <rPh sb="9" eb="10">
      <t>ガ</t>
    </rPh>
    <rPh sb="12" eb="13">
      <t>ショ</t>
    </rPh>
    <phoneticPr fontId="1"/>
  </si>
  <si>
    <t>産業展示館利用時において、緊急時における主催者様の防災体制を作成お願いします</t>
    <rPh sb="0" eb="2">
      <t>サンギョウ</t>
    </rPh>
    <rPh sb="2" eb="5">
      <t>テンジカン</t>
    </rPh>
    <rPh sb="5" eb="7">
      <t>リヨウ</t>
    </rPh>
    <rPh sb="7" eb="8">
      <t>ジ</t>
    </rPh>
    <rPh sb="13" eb="15">
      <t>キンキュウ</t>
    </rPh>
    <rPh sb="15" eb="16">
      <t>ジ</t>
    </rPh>
    <rPh sb="20" eb="23">
      <t>シュサイシャ</t>
    </rPh>
    <rPh sb="23" eb="24">
      <t>サマ</t>
    </rPh>
    <rPh sb="25" eb="27">
      <t>ボウサイ</t>
    </rPh>
    <rPh sb="27" eb="29">
      <t>タイセイ</t>
    </rPh>
    <rPh sb="30" eb="32">
      <t>サクセイ</t>
    </rPh>
    <rPh sb="33" eb="34">
      <t>ネガ</t>
    </rPh>
    <phoneticPr fontId="1"/>
  </si>
  <si>
    <t>③防災計画書（必須）</t>
    <rPh sb="1" eb="3">
      <t>ボウサイ</t>
    </rPh>
    <rPh sb="3" eb="5">
      <t>ケイカク</t>
    </rPh>
    <rPh sb="5" eb="6">
      <t>ショ</t>
    </rPh>
    <rPh sb="7" eb="9">
      <t>ヒッス</t>
    </rPh>
    <phoneticPr fontId="1"/>
  </si>
  <si>
    <t>この防災計画の適用範囲は、主催する上記の催事に出入りする、全ての関係者とする。</t>
    <rPh sb="2" eb="4">
      <t>ボウサイ</t>
    </rPh>
    <rPh sb="17" eb="19">
      <t>ジョウキ</t>
    </rPh>
    <rPh sb="20" eb="22">
      <t>サイジ</t>
    </rPh>
    <phoneticPr fontId="1"/>
  </si>
  <si>
    <t>この防災計画の適正かつ円滑な運営を図るため、浜松市総合産業展示館防火管理者と連絡を密にし、その指示に従う。</t>
    <rPh sb="2" eb="4">
      <t>ボウサイ</t>
    </rPh>
    <phoneticPr fontId="1"/>
  </si>
  <si>
    <t>催事主催者様自衛防災組織</t>
    <rPh sb="0" eb="2">
      <t>サイジ</t>
    </rPh>
    <rPh sb="2" eb="5">
      <t>シュサイシャ</t>
    </rPh>
    <rPh sb="5" eb="6">
      <t>サマ</t>
    </rPh>
    <rPh sb="8" eb="10">
      <t>ボウサイ</t>
    </rPh>
    <phoneticPr fontId="1"/>
  </si>
  <si>
    <t>　　　主催者様自衛防災隊長</t>
    <rPh sb="3" eb="6">
      <t>シュサイシャ</t>
    </rPh>
    <rPh sb="6" eb="7">
      <t>サマ</t>
    </rPh>
    <rPh sb="7" eb="9">
      <t>ジエイ</t>
    </rPh>
    <rPh sb="9" eb="11">
      <t>ボウサイ</t>
    </rPh>
    <rPh sb="11" eb="13">
      <t>タイチョウ</t>
    </rPh>
    <phoneticPr fontId="1"/>
  </si>
  <si>
    <t>防災管理業務の適正かつ円滑な運営を図るため、別紙の任務分担表により自衛防災隊を編成する。</t>
    <rPh sb="0" eb="2">
      <t>ボウサイ</t>
    </rPh>
    <rPh sb="35" eb="37">
      <t>ボウサイ</t>
    </rPh>
    <phoneticPr fontId="1"/>
  </si>
  <si>
    <t>当館にてご予定の御社のイベント内容を、浜松市総合産業展示館のホームページ上のイベント情報欄 ( http://www.santen.biz/ )に掲載できます。掲載をご希望される場合は、下記の項目に記入の上、メール・FAX等にて申込みください。</t>
    <rPh sb="0" eb="2">
      <t>トウカン</t>
    </rPh>
    <rPh sb="19" eb="21">
      <t>ハママツ</t>
    </rPh>
    <rPh sb="21" eb="22">
      <t>シ</t>
    </rPh>
    <rPh sb="22" eb="24">
      <t>ソウゴウ</t>
    </rPh>
    <rPh sb="24" eb="26">
      <t>サンギョウ</t>
    </rPh>
    <rPh sb="26" eb="29">
      <t>テンジカン</t>
    </rPh>
    <rPh sb="36" eb="37">
      <t>ジョウ</t>
    </rPh>
    <rPh sb="42" eb="44">
      <t>ジョウホウ</t>
    </rPh>
    <rPh sb="44" eb="45">
      <t>ラン</t>
    </rPh>
    <rPh sb="73" eb="75">
      <t>ケイサイ</t>
    </rPh>
    <rPh sb="80" eb="82">
      <t>ケイサイ</t>
    </rPh>
    <rPh sb="84" eb="86">
      <t>キボウ</t>
    </rPh>
    <rPh sb="89" eb="91">
      <t>バアイ</t>
    </rPh>
    <rPh sb="93" eb="95">
      <t>カキ</t>
    </rPh>
    <rPh sb="96" eb="98">
      <t>コウモク</t>
    </rPh>
    <rPh sb="99" eb="101">
      <t>キニュウ</t>
    </rPh>
    <rPh sb="102" eb="103">
      <t>ウエ</t>
    </rPh>
    <rPh sb="111" eb="112">
      <t>トウ</t>
    </rPh>
    <rPh sb="114" eb="116">
      <t>モウシコミ</t>
    </rPh>
    <phoneticPr fontId="6"/>
  </si>
  <si>
    <t>　　提出方法は、本データに記入後メールに添付するか、原紙を印刷後、FAX及び・持参でも可能です。（手書きでも可）</t>
    <rPh sb="2" eb="3">
      <t>テイシュツ</t>
    </rPh>
    <rPh sb="4" eb="6">
      <t>ホウホウ</t>
    </rPh>
    <rPh sb="8" eb="9">
      <t>ホン</t>
    </rPh>
    <rPh sb="13" eb="15">
      <t>キニュウ</t>
    </rPh>
    <rPh sb="15" eb="16">
      <t>ゴ</t>
    </rPh>
    <rPh sb="19" eb="21">
      <t>テンプ</t>
    </rPh>
    <rPh sb="26" eb="28">
      <t>ゲンシ</t>
    </rPh>
    <rPh sb="29" eb="31">
      <t>インサツ</t>
    </rPh>
    <rPh sb="31" eb="32">
      <t>ゴ</t>
    </rPh>
    <rPh sb="36" eb="37">
      <t>オヨ</t>
    </rPh>
    <rPh sb="39" eb="41">
      <t>ジサン</t>
    </rPh>
    <rPh sb="43" eb="45">
      <t>カノウ</t>
    </rPh>
    <rPh sb="49" eb="51">
      <t>テガ</t>
    </rPh>
    <rPh sb="54" eb="55">
      <t>カ</t>
    </rPh>
    <phoneticPr fontId="1"/>
  </si>
  <si>
    <t>申請書は電話または、来館等にて、空き情報を確認して仮予約をしたあと、１０日以内に提出お願いします。</t>
    <rPh sb="0" eb="3">
      <t>シンセイショ</t>
    </rPh>
    <rPh sb="4" eb="5">
      <t>デンワ</t>
    </rPh>
    <rPh sb="10" eb="12">
      <t>ライカン</t>
    </rPh>
    <rPh sb="12" eb="13">
      <t>トウ</t>
    </rPh>
    <rPh sb="15" eb="16">
      <t>ア</t>
    </rPh>
    <rPh sb="17" eb="19">
      <t>ジョウホウ</t>
    </rPh>
    <rPh sb="20" eb="22">
      <t>カクニン</t>
    </rPh>
    <rPh sb="25" eb="26">
      <t>カリ</t>
    </rPh>
    <rPh sb="26" eb="28">
      <t>ヨヤク</t>
    </rPh>
    <rPh sb="36" eb="37">
      <t>ニチ</t>
    </rPh>
    <rPh sb="37" eb="39">
      <t>イナイ</t>
    </rPh>
    <rPh sb="40" eb="42">
      <t>テイシュツ</t>
    </rPh>
    <rPh sb="43" eb="44">
      <t>ネガ</t>
    </rPh>
    <phoneticPr fontId="1"/>
  </si>
  <si>
    <t>申請書に入力いただいた住所他の情報は以下の、「②利用計画書」「③防災計画書」「④ＨＰ掲載申込書」の同項目とリンクしますので、個々での入力は不要になります。
その為、入力した情報の変更は「①利用許可申請書」にて変更お願いします。</t>
    <rPh sb="11" eb="13">
      <t>ジュウショ</t>
    </rPh>
    <rPh sb="12" eb="13">
      <t>ホカ</t>
    </rPh>
    <rPh sb="14" eb="16">
      <t>ジョウホウ</t>
    </rPh>
    <rPh sb="23" eb="25">
      <t>リヨウ</t>
    </rPh>
    <rPh sb="25" eb="27">
      <t>ケイカク</t>
    </rPh>
    <rPh sb="27" eb="28">
      <t>ショ</t>
    </rPh>
    <rPh sb="36" eb="37">
      <t>ショ</t>
    </rPh>
    <rPh sb="41" eb="43">
      <t>ケイサイ</t>
    </rPh>
    <rPh sb="43" eb="46">
      <t>モウシコミショ</t>
    </rPh>
    <rPh sb="48" eb="49">
      <t>ドウ</t>
    </rPh>
    <rPh sb="61" eb="63">
      <t>ココ</t>
    </rPh>
    <rPh sb="65" eb="67">
      <t>ニュウリョク</t>
    </rPh>
    <rPh sb="68" eb="70">
      <t>フヨウ</t>
    </rPh>
    <rPh sb="88" eb="90">
      <t>ヘンコウ</t>
    </rPh>
    <rPh sb="93" eb="95">
      <t>リヨウ</t>
    </rPh>
    <rPh sb="95" eb="97">
      <t>キョカ</t>
    </rPh>
    <rPh sb="97" eb="100">
      <t>シンセイショ</t>
    </rPh>
    <rPh sb="103" eb="105">
      <t>ヘンコウ</t>
    </rPh>
    <rPh sb="106" eb="107">
      <t>ネガ</t>
    </rPh>
    <phoneticPr fontId="1"/>
  </si>
  <si>
    <t>催事開催日</t>
    <rPh sb="0" eb="2">
      <t>サイジ</t>
    </rPh>
    <rPh sb="2" eb="5">
      <t>カイサイビ</t>
    </rPh>
    <phoneticPr fontId="1"/>
  </si>
  <si>
    <t>大人</t>
    <rPh sb="0" eb="2">
      <t>オトナ</t>
    </rPh>
    <phoneticPr fontId="1"/>
  </si>
  <si>
    <t>円</t>
    <rPh sb="0" eb="1">
      <t>エン</t>
    </rPh>
    <phoneticPr fontId="1"/>
  </si>
  <si>
    <t>子供</t>
    <rPh sb="0" eb="2">
      <t>コドモ</t>
    </rPh>
    <phoneticPr fontId="1"/>
  </si>
  <si>
    <t>歳以下</t>
    <rPh sb="0" eb="1">
      <t>サイ</t>
    </rPh>
    <rPh sb="1" eb="3">
      <t>イカ</t>
    </rPh>
    <phoneticPr fontId="1"/>
  </si>
  <si>
    <t>催事時間
（何時～何時）</t>
    <rPh sb="0" eb="2">
      <t>サイジ</t>
    </rPh>
    <rPh sb="2" eb="4">
      <t>ジカン</t>
    </rPh>
    <rPh sb="6" eb="8">
      <t>ナンジ</t>
    </rPh>
    <rPh sb="9" eb="11">
      <t>ナンジ</t>
    </rPh>
    <phoneticPr fontId="1"/>
  </si>
  <si>
    <t>入場予定数</t>
    <rPh sb="0" eb="1">
      <t>ニュウジョウ</t>
    </rPh>
    <rPh sb="1" eb="3">
      <t>ヨテイ</t>
    </rPh>
    <rPh sb="3" eb="4">
      <t>スウ</t>
    </rPh>
    <phoneticPr fontId="1"/>
  </si>
  <si>
    <t>ピーク時間
（何時～何時)</t>
    <rPh sb="3" eb="5">
      <t>ジカン</t>
    </rPh>
    <rPh sb="7" eb="9">
      <t>ナンジ</t>
    </rPh>
    <rPh sb="10" eb="12">
      <t>ナンジ</t>
    </rPh>
    <phoneticPr fontId="1"/>
  </si>
  <si>
    <t>名称</t>
    <rPh sb="0" eb="2">
      <t>メイショウ</t>
    </rPh>
    <phoneticPr fontId="1"/>
  </si>
  <si>
    <t>使用予定数</t>
    <rPh sb="0" eb="2">
      <t>シヨウ</t>
    </rPh>
    <rPh sb="2" eb="4">
      <t>ヨテイ</t>
    </rPh>
    <rPh sb="4" eb="5">
      <t>スウ</t>
    </rPh>
    <phoneticPr fontId="1"/>
  </si>
  <si>
    <t>サイズその他</t>
    <rPh sb="5" eb="6">
      <t>タ</t>
    </rPh>
    <phoneticPr fontId="1"/>
  </si>
  <si>
    <t>机</t>
    <rPh sb="0" eb="1">
      <t>ツクエ</t>
    </rPh>
    <phoneticPr fontId="1"/>
  </si>
  <si>
    <t>利用料金</t>
    <rPh sb="0" eb="2">
      <t>リヨウ</t>
    </rPh>
    <rPh sb="2" eb="3">
      <t>リョウ</t>
    </rPh>
    <rPh sb="3" eb="4">
      <t>キン</t>
    </rPh>
    <phoneticPr fontId="1"/>
  </si>
  <si>
    <t>1台=100円/日</t>
    <rPh sb="1" eb="2">
      <t>ダイ</t>
    </rPh>
    <rPh sb="6" eb="7">
      <t>エン</t>
    </rPh>
    <rPh sb="7" eb="9">
      <t>・ヒ</t>
    </rPh>
    <phoneticPr fontId="6"/>
  </si>
  <si>
    <t>椅子</t>
    <rPh sb="0" eb="2">
      <t>イス</t>
    </rPh>
    <phoneticPr fontId="1"/>
  </si>
  <si>
    <t>H１８００XL４５０XH７００
第１展示場（１２０台）　第２展示場（１２０台）　第３展示場（１２０台）</t>
    <phoneticPr fontId="1"/>
  </si>
  <si>
    <t>第１展示場（２１０脚）　第２展示場（２４０脚）　第３展示場（１８０脚）</t>
    <phoneticPr fontId="1"/>
  </si>
  <si>
    <t>1脚=50円/日</t>
    <rPh sb="1" eb="2">
      <t>キャク</t>
    </rPh>
    <rPh sb="5" eb="6">
      <t>エン</t>
    </rPh>
    <rPh sb="6" eb="8">
      <t>・ヒ</t>
    </rPh>
    <phoneticPr fontId="6"/>
  </si>
  <si>
    <t>電気</t>
    <rPh sb="0" eb="2">
      <t>デンキ</t>
    </rPh>
    <phoneticPr fontId="1"/>
  </si>
  <si>
    <t>既設コンセント使用</t>
    <rPh sb="0" eb="2">
      <t>キセツ</t>
    </rPh>
    <rPh sb="7" eb="9">
      <t>シヨウ</t>
    </rPh>
    <phoneticPr fontId="1"/>
  </si>
  <si>
    <t>1口=660円/日</t>
    <rPh sb="1" eb="2">
      <t>クチ</t>
    </rPh>
    <rPh sb="6" eb="7">
      <t>エン</t>
    </rPh>
    <rPh sb="7" eb="9">
      <t>・ヒ</t>
    </rPh>
    <phoneticPr fontId="6"/>
  </si>
  <si>
    <t>上水道蛇口</t>
    <rPh sb="0" eb="2">
      <t>ジョウスイドウ</t>
    </rPh>
    <rPh sb="2" eb="4">
      <t>ジャグチ</t>
    </rPh>
    <phoneticPr fontId="1"/>
  </si>
  <si>
    <t>1栓＝130円/日</t>
    <rPh sb="0" eb="1">
      <t>セン</t>
    </rPh>
    <rPh sb="5" eb="6">
      <t>エン</t>
    </rPh>
    <rPh sb="6" eb="8">
      <t>・ヒ</t>
    </rPh>
    <phoneticPr fontId="6"/>
  </si>
  <si>
    <t>有無</t>
    <rPh sb="0" eb="2">
      <t>ウム</t>
    </rPh>
    <phoneticPr fontId="1"/>
  </si>
  <si>
    <t>危険物・ガス・電熱器等</t>
    <rPh sb="0" eb="3">
      <t>キケンブツ</t>
    </rPh>
    <rPh sb="7" eb="10">
      <t>デンネツキ</t>
    </rPh>
    <rPh sb="10" eb="11">
      <t>トウ</t>
    </rPh>
    <phoneticPr fontId="1"/>
  </si>
  <si>
    <t>届出予定日</t>
    <rPh sb="0" eb="2">
      <t>トドケデ</t>
    </rPh>
    <rPh sb="2" eb="5">
      <t>ヨテイビ</t>
    </rPh>
    <phoneticPr fontId="1"/>
  </si>
  <si>
    <t>届け出先</t>
    <rPh sb="0" eb="1">
      <t>トド</t>
    </rPh>
    <rPh sb="2" eb="3">
      <t>デ</t>
    </rPh>
    <rPh sb="3" eb="4">
      <t>サキ</t>
    </rPh>
    <phoneticPr fontId="1"/>
  </si>
  <si>
    <t>要件</t>
    <rPh sb="0" eb="2">
      <t>ヨウケン</t>
    </rPh>
    <phoneticPr fontId="1"/>
  </si>
  <si>
    <t>交通</t>
    <rPh sb="0" eb="2">
      <t>コウツウ</t>
    </rPh>
    <phoneticPr fontId="1"/>
  </si>
  <si>
    <t>飲食</t>
    <rPh sb="0" eb="2">
      <t>インショク</t>
    </rPh>
    <phoneticPr fontId="1"/>
  </si>
  <si>
    <t>【催事概要】</t>
    <rPh sb="1" eb="3">
      <t>サイジ</t>
    </rPh>
    <rPh sb="3" eb="5">
      <t>ガイヨウ</t>
    </rPh>
    <phoneticPr fontId="1"/>
  </si>
  <si>
    <t>【入場料有無】</t>
    <rPh sb="0" eb="3">
      <t>ニュウジョウリョウ</t>
    </rPh>
    <rPh sb="3" eb="5">
      <t>ウム</t>
    </rPh>
    <phoneticPr fontId="1"/>
  </si>
  <si>
    <t>施工名</t>
    <rPh sb="0" eb="2">
      <t>セコウ</t>
    </rPh>
    <rPh sb="2" eb="3">
      <t>メイ</t>
    </rPh>
    <phoneticPr fontId="1"/>
  </si>
  <si>
    <t>会社名</t>
    <rPh sb="0" eb="2">
      <t>カイシャ</t>
    </rPh>
    <rPh sb="2" eb="3">
      <t>メイ</t>
    </rPh>
    <phoneticPr fontId="1"/>
  </si>
  <si>
    <t>担当者</t>
    <rPh sb="0" eb="2">
      <t>タントウ</t>
    </rPh>
    <rPh sb="2" eb="3">
      <t>シャ</t>
    </rPh>
    <phoneticPr fontId="1"/>
  </si>
  <si>
    <t>電話</t>
    <rPh sb="0" eb="2">
      <t>デンワ</t>
    </rPh>
    <phoneticPr fontId="1"/>
  </si>
  <si>
    <t>会場責任者</t>
    <rPh sb="0" eb="2">
      <t>カイジョウ</t>
    </rPh>
    <rPh sb="2" eb="4">
      <t>セキニン</t>
    </rPh>
    <rPh sb="4" eb="5">
      <t>シャ</t>
    </rPh>
    <phoneticPr fontId="1"/>
  </si>
  <si>
    <t>企画業者</t>
    <rPh sb="0" eb="2">
      <t>キカク</t>
    </rPh>
    <rPh sb="2" eb="4">
      <t>ギョウシャ</t>
    </rPh>
    <phoneticPr fontId="1"/>
  </si>
  <si>
    <t>電気工事</t>
    <rPh sb="0" eb="2">
      <t>デンキ</t>
    </rPh>
    <rPh sb="2" eb="4">
      <t>コウジ</t>
    </rPh>
    <phoneticPr fontId="1"/>
  </si>
  <si>
    <t>屋外利用物</t>
    <rPh sb="0" eb="2">
      <t>オクガイ</t>
    </rPh>
    <rPh sb="2" eb="4">
      <t>リヨウ</t>
    </rPh>
    <rPh sb="4" eb="5">
      <t>ブツ</t>
    </rPh>
    <phoneticPr fontId="1"/>
  </si>
  <si>
    <t>屋外テント</t>
    <rPh sb="0" eb="1">
      <t>オクガイ</t>
    </rPh>
    <phoneticPr fontId="1"/>
  </si>
  <si>
    <t>販売車</t>
    <rPh sb="0" eb="2">
      <t>ハンバイシャ</t>
    </rPh>
    <phoneticPr fontId="1"/>
  </si>
  <si>
    <t>試乗車</t>
    <rPh sb="0" eb="2">
      <t>シジョウシャ</t>
    </rPh>
    <phoneticPr fontId="1"/>
  </si>
  <si>
    <t>【駐車場整理要員】</t>
    <rPh sb="0" eb="2">
      <t>チュウシャ</t>
    </rPh>
    <rPh sb="2" eb="3">
      <t>ジョウ</t>
    </rPh>
    <rPh sb="3" eb="5">
      <t>セイリ</t>
    </rPh>
    <rPh sb="5" eb="7">
      <t>ヨウイン</t>
    </rPh>
    <phoneticPr fontId="1"/>
  </si>
  <si>
    <t>整理要員手配</t>
    <rPh sb="0" eb="2">
      <t>セイリ</t>
    </rPh>
    <rPh sb="2" eb="4">
      <t>ヨウイン</t>
    </rPh>
    <rPh sb="4" eb="6">
      <t>テハイ</t>
    </rPh>
    <phoneticPr fontId="1"/>
  </si>
  <si>
    <t>人数</t>
    <rPh sb="0" eb="2">
      <t>ニンズウ</t>
    </rPh>
    <phoneticPr fontId="1"/>
  </si>
  <si>
    <t>要員の必要数は、「⓪ご利用時の確認事項」を参考に願います</t>
    <rPh sb="0" eb="2">
      <t>ヨウイン</t>
    </rPh>
    <rPh sb="3" eb="5">
      <t>ヒツヨウ</t>
    </rPh>
    <rPh sb="5" eb="6">
      <t>スウ</t>
    </rPh>
    <rPh sb="11" eb="13">
      <t>リヨウ</t>
    </rPh>
    <rPh sb="13" eb="14">
      <t>ジ</t>
    </rPh>
    <rPh sb="15" eb="17">
      <t>カクニン</t>
    </rPh>
    <rPh sb="17" eb="19">
      <t>ジコウ</t>
    </rPh>
    <rPh sb="21" eb="23">
      <t>サンコウ</t>
    </rPh>
    <rPh sb="24" eb="25">
      <t>ネガ</t>
    </rPh>
    <phoneticPr fontId="1"/>
  </si>
  <si>
    <t>主催者様</t>
    <rPh sb="0" eb="2">
      <t>シュサイシャ</t>
    </rPh>
    <rPh sb="2" eb="3">
      <t>サマ</t>
    </rPh>
    <phoneticPr fontId="1"/>
  </si>
  <si>
    <t>シルバー人材センターへ依頼</t>
    <rPh sb="4" eb="6">
      <t>ジンザイ</t>
    </rPh>
    <rPh sb="11" eb="13">
      <t>イライ</t>
    </rPh>
    <phoneticPr fontId="1"/>
  </si>
  <si>
    <t>産展委託</t>
    <rPh sb="0" eb="1">
      <t>サンテン</t>
    </rPh>
    <rPh sb="2" eb="4">
      <t>イタク</t>
    </rPh>
    <phoneticPr fontId="1"/>
  </si>
  <si>
    <t>※産業展示館へ委託の場合の整理時間等については、後日打合せお願いします</t>
    <rPh sb="1" eb="6">
      <t>サンギョウテンジカン</t>
    </rPh>
    <rPh sb="7" eb="9">
      <t>イタク</t>
    </rPh>
    <rPh sb="10" eb="12">
      <t>バアイ</t>
    </rPh>
    <rPh sb="13" eb="15">
      <t>セイリ</t>
    </rPh>
    <rPh sb="15" eb="17">
      <t>ジカン</t>
    </rPh>
    <rPh sb="17" eb="18">
      <t>トウ</t>
    </rPh>
    <rPh sb="24" eb="26">
      <t>ゴジツ</t>
    </rPh>
    <rPh sb="26" eb="28">
      <t>ウチアワ</t>
    </rPh>
    <rPh sb="30" eb="31">
      <t>ネガ</t>
    </rPh>
    <phoneticPr fontId="1"/>
  </si>
  <si>
    <t>【廃棄物処理】</t>
    <rPh sb="0" eb="3">
      <t>ハイキブツ</t>
    </rPh>
    <rPh sb="3" eb="5">
      <t>ショリ</t>
    </rPh>
    <phoneticPr fontId="6"/>
  </si>
  <si>
    <t>処理方法</t>
    <rPh sb="0" eb="2">
      <t>ショリ</t>
    </rPh>
    <rPh sb="2" eb="4">
      <t>ホウホウ</t>
    </rPh>
    <phoneticPr fontId="1"/>
  </si>
  <si>
    <t>処理有無</t>
    <rPh sb="0" eb="2">
      <t>ショリ</t>
    </rPh>
    <rPh sb="2" eb="4">
      <t>ウム</t>
    </rPh>
    <phoneticPr fontId="1"/>
  </si>
  <si>
    <t>主催者様処理</t>
    <rPh sb="0" eb="4">
      <t>シュサイシャサマ</t>
    </rPh>
    <rPh sb="4" eb="6">
      <t>ショリ</t>
    </rPh>
    <phoneticPr fontId="1"/>
  </si>
  <si>
    <t>産展委託</t>
    <rPh sb="0" eb="2">
      <t>サンテン</t>
    </rPh>
    <rPh sb="2" eb="4">
      <t>イタク</t>
    </rPh>
    <phoneticPr fontId="1"/>
  </si>
  <si>
    <t>終了日に処理お願いします</t>
    <rPh sb="0" eb="3">
      <t>シュウリョウビ</t>
    </rPh>
    <rPh sb="4" eb="6">
      <t>ショリ</t>
    </rPh>
    <rPh sb="7" eb="8">
      <t>ネガ</t>
    </rPh>
    <phoneticPr fontId="1"/>
  </si>
  <si>
    <t>環境保全㈱に依頼。後日、主催者様に請求します</t>
    <rPh sb="0" eb="2">
      <t>カンキョウ</t>
    </rPh>
    <rPh sb="2" eb="4">
      <t>ホゼン</t>
    </rPh>
    <rPh sb="6" eb="8">
      <t>イライ</t>
    </rPh>
    <rPh sb="9" eb="11">
      <t>ゴジツ</t>
    </rPh>
    <rPh sb="12" eb="15">
      <t>シュサイシャ</t>
    </rPh>
    <rPh sb="15" eb="16">
      <t>サマ</t>
    </rPh>
    <rPh sb="17" eb="19">
      <t>セイキュウ</t>
    </rPh>
    <phoneticPr fontId="1"/>
  </si>
  <si>
    <t>占有面積を実測して100円/㎡（1日）を請求します</t>
    <phoneticPr fontId="1"/>
  </si>
  <si>
    <t>数量・台数等</t>
    <rPh sb="0" eb="2">
      <t>スウリョウ</t>
    </rPh>
    <rPh sb="3" eb="5">
      <t>ダイスウ</t>
    </rPh>
    <rPh sb="5" eb="6">
      <t>トウ</t>
    </rPh>
    <phoneticPr fontId="1"/>
  </si>
  <si>
    <t>【屋外案内看板・ノボリ旗】</t>
    <rPh sb="1" eb="3">
      <t>オクガイ</t>
    </rPh>
    <rPh sb="3" eb="5">
      <t>アンナイ</t>
    </rPh>
    <rPh sb="5" eb="7">
      <t>カンバン</t>
    </rPh>
    <rPh sb="11" eb="12">
      <t>ハタ</t>
    </rPh>
    <phoneticPr fontId="6"/>
  </si>
  <si>
    <t>看板場所</t>
    <rPh sb="0" eb="2">
      <t>カンバン</t>
    </rPh>
    <rPh sb="2" eb="4">
      <t>バショ</t>
    </rPh>
    <phoneticPr fontId="1"/>
  </si>
  <si>
    <t>使用数</t>
    <rPh sb="0" eb="2">
      <t>シヨウ</t>
    </rPh>
    <rPh sb="2" eb="3">
      <t>スウ</t>
    </rPh>
    <phoneticPr fontId="1"/>
  </si>
  <si>
    <t>代 表 者 名</t>
    <rPh sb="0" eb="1">
      <t>ダイ</t>
    </rPh>
    <rPh sb="2" eb="3">
      <t>オモテ</t>
    </rPh>
    <rPh sb="4" eb="5">
      <t>モノ</t>
    </rPh>
    <rPh sb="6" eb="7">
      <t>メイ</t>
    </rPh>
    <phoneticPr fontId="1"/>
  </si>
  <si>
    <t>利用責任者名</t>
    <rPh sb="0" eb="2">
      <t>リヨウ</t>
    </rPh>
    <rPh sb="2" eb="5">
      <t>セキニンシャ</t>
    </rPh>
    <rPh sb="5" eb="6">
      <t>メイ</t>
    </rPh>
    <phoneticPr fontId="1"/>
  </si>
  <si>
    <t>浜松市保健所 053-453-6114</t>
    <rPh sb="0" eb="2">
      <t>ハママツ</t>
    </rPh>
    <rPh sb="2" eb="3">
      <t>シ</t>
    </rPh>
    <rPh sb="3" eb="6">
      <t>ホケンジョ</t>
    </rPh>
    <phoneticPr fontId="1"/>
  </si>
  <si>
    <t>目的等</t>
    <rPh sb="0" eb="1">
      <t>モクテキ</t>
    </rPh>
    <rPh sb="2" eb="3">
      <t>トウ</t>
    </rPh>
    <phoneticPr fontId="1"/>
  </si>
  <si>
    <t>有</t>
    <rPh sb="0" eb="1">
      <t>アリ</t>
    </rPh>
    <phoneticPr fontId="1"/>
  </si>
  <si>
    <t>無</t>
    <rPh sb="0" eb="1">
      <t>ナシ</t>
    </rPh>
    <phoneticPr fontId="1"/>
  </si>
  <si>
    <t>使用期間</t>
    <rPh sb="0" eb="2">
      <t>シヨウ</t>
    </rPh>
    <rPh sb="2" eb="4">
      <t>キカン</t>
    </rPh>
    <phoneticPr fontId="1"/>
  </si>
  <si>
    <t>日～</t>
    <rPh sb="0" eb="1">
      <t>ニチ</t>
    </rPh>
    <phoneticPr fontId="1"/>
  </si>
  <si>
    <t>日まで</t>
    <rPh sb="0" eb="1">
      <t>ニチ</t>
    </rPh>
    <phoneticPr fontId="1"/>
  </si>
  <si>
    <t>交差点看板：1コマ＝1800mmX880mm　1コマ=100円/日</t>
    <rPh sb="0" eb="3">
      <t>コウサテン</t>
    </rPh>
    <rPh sb="3" eb="5">
      <t>カンバン</t>
    </rPh>
    <rPh sb="30" eb="31">
      <t>エン</t>
    </rPh>
    <rPh sb="32" eb="33">
      <t>ヒ</t>
    </rPh>
    <phoneticPr fontId="1"/>
  </si>
  <si>
    <t>次のとおり浜松市総合産業展示館の利用を計画しています</t>
    <rPh sb="0" eb="1">
      <t>ツギ</t>
    </rPh>
    <rPh sb="5" eb="15">
      <t>ハママツシソウゴウサンギョウテンジカン</t>
    </rPh>
    <rPh sb="16" eb="18">
      <t>リヨウ</t>
    </rPh>
    <rPh sb="19" eb="21">
      <t>ケイカク</t>
    </rPh>
    <phoneticPr fontId="1"/>
  </si>
  <si>
    <t>展示場</t>
    <rPh sb="0" eb="3">
      <t>テンジジョウ</t>
    </rPh>
    <phoneticPr fontId="1"/>
  </si>
  <si>
    <t>音響装置</t>
    <rPh sb="0" eb="2">
      <t>オンキョウ</t>
    </rPh>
    <rPh sb="2" eb="4">
      <t>ソウチ</t>
    </rPh>
    <phoneticPr fontId="1"/>
  </si>
  <si>
    <t>第１</t>
    <rPh sb="0" eb="1">
      <t>ダイ</t>
    </rPh>
    <phoneticPr fontId="1"/>
  </si>
  <si>
    <t>第２</t>
    <rPh sb="0" eb="1">
      <t>ダイ</t>
    </rPh>
    <phoneticPr fontId="1"/>
  </si>
  <si>
    <t>第３</t>
    <rPh sb="0" eb="1">
      <t>ダイ</t>
    </rPh>
    <phoneticPr fontId="1"/>
  </si>
  <si>
    <t>第１、２</t>
    <rPh sb="0" eb="1">
      <t>ダイ</t>
    </rPh>
    <phoneticPr fontId="1"/>
  </si>
  <si>
    <t>第１、３</t>
    <rPh sb="0" eb="1">
      <t>ダイ</t>
    </rPh>
    <phoneticPr fontId="1"/>
  </si>
  <si>
    <t>第２、３</t>
    <rPh sb="0" eb="1">
      <t>ダイ</t>
    </rPh>
    <phoneticPr fontId="1"/>
  </si>
  <si>
    <t>第１、２、３</t>
    <rPh sb="0" eb="1">
      <t>ダイ</t>
    </rPh>
    <phoneticPr fontId="1"/>
  </si>
  <si>
    <t>屋外利用</t>
    <rPh sb="0" eb="1">
      <t>オクガイ</t>
    </rPh>
    <rPh sb="2" eb="4">
      <t>リヨウ</t>
    </rPh>
    <phoneticPr fontId="1"/>
  </si>
  <si>
    <t>（駐車場及び、その他の屋外広場）</t>
    <rPh sb="1" eb="4">
      <t>チュウシャジョウ</t>
    </rPh>
    <rPh sb="4" eb="5">
      <t>オヨ</t>
    </rPh>
    <rPh sb="9" eb="10">
      <t>タ</t>
    </rPh>
    <rPh sb="11" eb="13">
      <t>オクガイ</t>
    </rPh>
    <rPh sb="13" eb="15">
      <t>ヒロバ</t>
    </rPh>
    <phoneticPr fontId="1"/>
  </si>
  <si>
    <t>流通元町交差点看板</t>
    <rPh sb="0" eb="2">
      <t>リュウツウ</t>
    </rPh>
    <rPh sb="2" eb="4">
      <t>モトマチ</t>
    </rPh>
    <rPh sb="4" eb="7">
      <t>コウサテン</t>
    </rPh>
    <rPh sb="7" eb="9">
      <t>カンバン</t>
    </rPh>
    <phoneticPr fontId="1"/>
  </si>
  <si>
    <t>【屋外利用】</t>
    <rPh sb="1" eb="3">
      <t>オクガイ</t>
    </rPh>
    <rPh sb="3" eb="5">
      <t>リヨウ</t>
    </rPh>
    <phoneticPr fontId="6"/>
  </si>
  <si>
    <t>看板・ノボリ旗</t>
    <rPh sb="0" eb="2">
      <t>カンバン</t>
    </rPh>
    <rPh sb="6" eb="7">
      <t>ハタ</t>
    </rPh>
    <phoneticPr fontId="1"/>
  </si>
  <si>
    <t>利用開始３０日前までに本打合せ表を提出お願いします</t>
    <rPh sb="0" eb="2">
      <t>リヨウ</t>
    </rPh>
    <rPh sb="2" eb="4">
      <t>カイシ</t>
    </rPh>
    <rPh sb="6" eb="7">
      <t>ニチ</t>
    </rPh>
    <rPh sb="7" eb="8">
      <t>マエ</t>
    </rPh>
    <rPh sb="11" eb="12">
      <t>ホン</t>
    </rPh>
    <rPh sb="12" eb="14">
      <t>ウチアワ</t>
    </rPh>
    <rPh sb="15" eb="16">
      <t>ヒョウ</t>
    </rPh>
    <rPh sb="17" eb="19">
      <t>テイシュツ</t>
    </rPh>
    <rPh sb="20" eb="21">
      <t>ネガ</t>
    </rPh>
    <phoneticPr fontId="1"/>
  </si>
  <si>
    <t>(産業展示館）</t>
    <rPh sb="1" eb="3">
      <t>サンギョウ</t>
    </rPh>
    <rPh sb="3" eb="6">
      <t>テンジカン</t>
    </rPh>
    <phoneticPr fontId="1"/>
  </si>
  <si>
    <t>「①利用許可申請書」に記載されている項目と同一の内容は、リンクしていますので、修正は「①利用許可申請書」でおこなってください。</t>
    <rPh sb="1" eb="3">
      <t>リヨウ</t>
    </rPh>
    <rPh sb="3" eb="5">
      <t>キョカ</t>
    </rPh>
    <rPh sb="5" eb="8">
      <t>シンセイショ</t>
    </rPh>
    <rPh sb="11" eb="13">
      <t>キサイ</t>
    </rPh>
    <rPh sb="18" eb="20">
      <t>コウモク</t>
    </rPh>
    <rPh sb="21" eb="23">
      <t>ドウイツ</t>
    </rPh>
    <rPh sb="24" eb="26">
      <t>ナイヨウ</t>
    </rPh>
    <rPh sb="39" eb="41">
      <t>シュウセイ</t>
    </rPh>
    <rPh sb="44" eb="48">
      <t>リヨウキョカ</t>
    </rPh>
    <rPh sb="48" eb="51">
      <t>シンセイショ</t>
    </rPh>
    <phoneticPr fontId="1"/>
  </si>
  <si>
    <t>日 ～</t>
    <rPh sb="0" eb="1">
      <t>ニチ</t>
    </rPh>
    <phoneticPr fontId="1"/>
  </si>
  <si>
    <t>当館から発行する利用許可証・請求書・明細書を全て電子データ(PDF書式）で上記アドレス宛に送付しても良い場合は、チェックを付けてください。その場合は、基本的に郵送はいたしません。</t>
    <rPh sb="0" eb="2">
      <t>トウカン</t>
    </rPh>
    <rPh sb="4" eb="6">
      <t>ハッコウ</t>
    </rPh>
    <rPh sb="8" eb="10">
      <t>リヨウ</t>
    </rPh>
    <rPh sb="10" eb="12">
      <t>キョカ</t>
    </rPh>
    <rPh sb="12" eb="13">
      <t>ショウ</t>
    </rPh>
    <rPh sb="14" eb="17">
      <t>セイキュウショ</t>
    </rPh>
    <rPh sb="18" eb="21">
      <t>メイサイショ</t>
    </rPh>
    <rPh sb="22" eb="23">
      <t>スベ</t>
    </rPh>
    <rPh sb="24" eb="26">
      <t>デンシ</t>
    </rPh>
    <rPh sb="33" eb="35">
      <t>ショシキ</t>
    </rPh>
    <rPh sb="37" eb="39">
      <t>ジョウキ</t>
    </rPh>
    <rPh sb="43" eb="44">
      <t>アテ</t>
    </rPh>
    <rPh sb="45" eb="47">
      <t>ソウフ</t>
    </rPh>
    <rPh sb="50" eb="51">
      <t>ヨ</t>
    </rPh>
    <rPh sb="52" eb="54">
      <t>バアイ</t>
    </rPh>
    <rPh sb="61" eb="62">
      <t>ツ</t>
    </rPh>
    <rPh sb="71" eb="73">
      <t>バアイ</t>
    </rPh>
    <rPh sb="75" eb="77">
      <t>キホン</t>
    </rPh>
    <rPh sb="77" eb="78">
      <t>テキ</t>
    </rPh>
    <rPh sb="79" eb="81">
      <t>ユウソウ</t>
    </rPh>
    <phoneticPr fontId="1"/>
  </si>
  <si>
    <t>本館（展示場）利用許可計画打合表</t>
    <rPh sb="0" eb="1">
      <t>ホン</t>
    </rPh>
    <rPh sb="9" eb="11">
      <t>キョカ</t>
    </rPh>
    <rPh sb="11" eb="13">
      <t>ケイカク</t>
    </rPh>
    <rPh sb="13" eb="15">
      <t>ウチアワ</t>
    </rPh>
    <rPh sb="15" eb="16">
      <t>ヒョウ</t>
    </rPh>
    <phoneticPr fontId="1"/>
  </si>
  <si>
    <t>②利用計画打合表（必須）</t>
    <rPh sb="1" eb="3">
      <t>リヨウ</t>
    </rPh>
    <rPh sb="3" eb="5">
      <t>ケイカク</t>
    </rPh>
    <rPh sb="5" eb="7">
      <t>ウチアワ</t>
    </rPh>
    <rPh sb="7" eb="8">
      <t>ヒョウ</t>
    </rPh>
    <rPh sb="9" eb="11">
      <t>ヒッス</t>
    </rPh>
    <phoneticPr fontId="1"/>
  </si>
  <si>
    <t>〒</t>
    <phoneticPr fontId="1"/>
  </si>
  <si>
    <t>産展　次郎</t>
    <rPh sb="0" eb="1">
      <t>サンテン</t>
    </rPh>
    <rPh sb="2" eb="4">
      <t>ジロウ</t>
    </rPh>
    <phoneticPr fontId="1"/>
  </si>
  <si>
    <t>info</t>
    <phoneticPr fontId="1"/>
  </si>
  <si>
    <t>santen.biz</t>
    <phoneticPr fontId="1"/>
  </si>
  <si>
    <t>各種展示会</t>
    <rPh sb="0" eb="1">
      <t>カクシュ</t>
    </rPh>
    <rPh sb="1" eb="4">
      <t>テンジカイ</t>
    </rPh>
    <phoneticPr fontId="1"/>
  </si>
  <si>
    <t>○</t>
  </si>
  <si>
    <t>市内</t>
    <rPh sb="0" eb="1">
      <t>シナイ</t>
    </rPh>
    <phoneticPr fontId="1"/>
  </si>
  <si>
    <t>浜松市外は市外を選択</t>
    <rPh sb="0" eb="2">
      <t>ハママツ</t>
    </rPh>
    <rPh sb="2" eb="3">
      <t>シ</t>
    </rPh>
    <rPh sb="3" eb="4">
      <t>ソト</t>
    </rPh>
    <rPh sb="5" eb="7">
      <t>シガイ</t>
    </rPh>
    <rPh sb="8" eb="10">
      <t>センタク</t>
    </rPh>
    <phoneticPr fontId="1"/>
  </si>
  <si>
    <t>無</t>
    <rPh sb="0" eb="1">
      <t>ナ</t>
    </rPh>
    <phoneticPr fontId="1"/>
  </si>
  <si>
    <t xml:space="preserve">掲載する内容
</t>
    <rPh sb="0" eb="1">
      <t>ケイサイ</t>
    </rPh>
    <phoneticPr fontId="6"/>
  </si>
  <si>
    <t>備考</t>
    <rPh sb="0" eb="2">
      <t>ビコウ</t>
    </rPh>
    <phoneticPr fontId="1"/>
  </si>
  <si>
    <t>減免申請書の有無（有は市関係のみ）</t>
    <rPh sb="0" eb="2">
      <t>ゲンメン</t>
    </rPh>
    <rPh sb="2" eb="5">
      <t>シンセイショ</t>
    </rPh>
    <rPh sb="6" eb="8">
      <t>ウム</t>
    </rPh>
    <rPh sb="9" eb="10">
      <t>ア</t>
    </rPh>
    <rPh sb="11" eb="12">
      <t>シ</t>
    </rPh>
    <rPh sb="12" eb="14">
      <t>カンケイ</t>
    </rPh>
    <phoneticPr fontId="1"/>
  </si>
  <si>
    <t>437-0007</t>
    <phoneticPr fontId="1"/>
  </si>
  <si>
    <t>浜松市東区流通元町20番2号</t>
    <rPh sb="0" eb="2">
      <t>ハママツシ</t>
    </rPh>
    <rPh sb="2" eb="4">
      <t>ヒガシク</t>
    </rPh>
    <rPh sb="4" eb="6">
      <t>リュウツウ</t>
    </rPh>
    <rPh sb="6" eb="8">
      <t>モトマチ</t>
    </rPh>
    <rPh sb="10" eb="11">
      <t>バン</t>
    </rPh>
    <rPh sb="12" eb="13">
      <t>ゴウ</t>
    </rPh>
    <phoneticPr fontId="1"/>
  </si>
  <si>
    <t>浜松市総合産業展示館</t>
    <rPh sb="0" eb="2">
      <t>ハママツシ</t>
    </rPh>
    <rPh sb="2" eb="9">
      <t>ソウゴウサンギョウテンジカン</t>
    </rPh>
    <phoneticPr fontId="1"/>
  </si>
  <si>
    <t>産展　太郎</t>
    <rPh sb="0" eb="1">
      <t>サンテンジロウ</t>
    </rPh>
    <rPh sb="3" eb="5">
      <t>タロウ</t>
    </rPh>
    <phoneticPr fontId="1"/>
  </si>
  <si>
    <t>053-421-1311</t>
    <phoneticPr fontId="1"/>
  </si>
  <si>
    <t>053-421-1311</t>
    <phoneticPr fontId="1"/>
  </si>
  <si>
    <t>同上</t>
    <rPh sb="0" eb="2">
      <t>ドウジョウ</t>
    </rPh>
    <phoneticPr fontId="1"/>
  </si>
  <si>
    <t>製品の展示他</t>
    <rPh sb="0" eb="2">
      <t>セイヒン</t>
    </rPh>
    <rPh sb="3" eb="5">
      <t>テンジ</t>
    </rPh>
    <rPh sb="5" eb="6">
      <t>ホカ</t>
    </rPh>
    <phoneticPr fontId="1"/>
  </si>
  <si>
    <t>電気製品他</t>
    <rPh sb="0" eb="2">
      <t>デンキ</t>
    </rPh>
    <rPh sb="2" eb="4">
      <t>セイヒン</t>
    </rPh>
    <rPh sb="4" eb="5">
      <t>ホカ</t>
    </rPh>
    <phoneticPr fontId="1"/>
  </si>
  <si>
    <t>浜松市総合産業展示館の上記展示場に出入りする全ての関係者は、この計画を誠実に遵守し、前項1．の目的達成に努めなければならない。</t>
    <rPh sb="11" eb="13">
      <t>ジョウキ</t>
    </rPh>
    <rPh sb="13" eb="16">
      <t>テンジジョウ</t>
    </rPh>
    <rPh sb="42" eb="44">
      <t>ゼンコウ</t>
    </rPh>
    <phoneticPr fontId="1"/>
  </si>
  <si>
    <t>各責任者は催物開催時に、各担当者への防災防火教育及び適切な指示を行なう。</t>
  </si>
  <si>
    <t>利用開始時の14日前までに、産業展示館までご提出をお願いします。</t>
    <rPh sb="0" eb="1">
      <t>リヨウ</t>
    </rPh>
    <rPh sb="1" eb="3">
      <t>カイシ</t>
    </rPh>
    <rPh sb="3" eb="4">
      <t>ジ</t>
    </rPh>
    <rPh sb="8" eb="9">
      <t>マエ</t>
    </rPh>
    <rPh sb="14" eb="16">
      <t>サンギョウ</t>
    </rPh>
    <rPh sb="16" eb="19">
      <t>テンジカン</t>
    </rPh>
    <rPh sb="21" eb="23">
      <t>テイシュツ</t>
    </rPh>
    <rPh sb="25" eb="26">
      <t>ネガ</t>
    </rPh>
    <phoneticPr fontId="1"/>
  </si>
  <si>
    <t>催事の１４日前までに、各担当者を決めていただき提出お願いします。</t>
    <rPh sb="0" eb="2">
      <t>サイジ</t>
    </rPh>
    <rPh sb="5" eb="6">
      <t>ニチ</t>
    </rPh>
    <rPh sb="6" eb="7">
      <t>マエ</t>
    </rPh>
    <rPh sb="11" eb="12">
      <t>カク</t>
    </rPh>
    <rPh sb="12" eb="15">
      <t>タントウシャ</t>
    </rPh>
    <rPh sb="16" eb="17">
      <t>キ</t>
    </rPh>
    <rPh sb="23" eb="25">
      <t>テイシュツ</t>
    </rPh>
    <rPh sb="26" eb="27">
      <t>ネガ</t>
    </rPh>
    <phoneticPr fontId="1"/>
  </si>
  <si>
    <t>当館HPの「近日のイベント情報」欄に掲載ご希望であれば「④HP掲載申込書」を提出お願いします。</t>
    <rPh sb="31" eb="33">
      <t>ケイサイ</t>
    </rPh>
    <rPh sb="33" eb="36">
      <t>モウシコミショ</t>
    </rPh>
    <rPh sb="38" eb="40">
      <t>テイシュツ</t>
    </rPh>
    <rPh sb="41" eb="42">
      <t>ネガ</t>
    </rPh>
    <phoneticPr fontId="1"/>
  </si>
  <si>
    <t>配電盤使用</t>
    <rPh sb="0" eb="3">
      <t>ハイデンバン</t>
    </rPh>
    <rPh sb="3" eb="5">
      <t>シヨウ</t>
    </rPh>
    <phoneticPr fontId="1"/>
  </si>
  <si>
    <t>40円/Kw</t>
    <rPh sb="2" eb="3">
      <t>エン</t>
    </rPh>
    <phoneticPr fontId="1"/>
  </si>
  <si>
    <t>浜松市東消防署
053-460-0119</t>
    <rPh sb="0" eb="2">
      <t>ハママツ</t>
    </rPh>
    <rPh sb="2" eb="3">
      <t>シ</t>
    </rPh>
    <rPh sb="3" eb="4">
      <t>ヒガシ</t>
    </rPh>
    <rPh sb="4" eb="7">
      <t>ショウボウショ</t>
    </rPh>
    <phoneticPr fontId="1"/>
  </si>
  <si>
    <t>浜松市東警察署
053-460-0110</t>
    <rPh sb="0" eb="2">
      <t>ハママツ</t>
    </rPh>
    <rPh sb="2" eb="3">
      <t>シ</t>
    </rPh>
    <rPh sb="3" eb="4">
      <t>ヒガシ</t>
    </rPh>
    <rPh sb="4" eb="7">
      <t>ケイサツショ</t>
    </rPh>
    <phoneticPr fontId="1"/>
  </si>
  <si>
    <t>Ver.1.01</t>
    <phoneticPr fontId="1"/>
  </si>
  <si>
    <t>様     TEL・FAX</t>
    <rPh sb="0" eb="1">
      <t>サマ</t>
    </rPh>
    <phoneticPr fontId="1"/>
  </si>
  <si>
    <t xml:space="preserve">当館のHPをご確認の上、最初に、「①利用許可申請書」の提出をお願いします。
　　なお、申請書を提出していただくと、展示場の利用契約になりますので、提出以降に利用取消をされても、違約金が発生いたします。
</t>
    <rPh sb="11" eb="13">
      <t>サイショ</t>
    </rPh>
    <rPh sb="17" eb="19">
      <t>リヨウ</t>
    </rPh>
    <rPh sb="19" eb="24">
      <t>キョカシンセイショ</t>
    </rPh>
    <rPh sb="26" eb="28">
      <t>テイシュツ</t>
    </rPh>
    <rPh sb="30" eb="31">
      <t>ネガ</t>
    </rPh>
    <rPh sb="42" eb="45">
      <t>シンセイショ</t>
    </rPh>
    <rPh sb="46" eb="48">
      <t>テイシュツ</t>
    </rPh>
    <rPh sb="56" eb="59">
      <t>テンジジョウ</t>
    </rPh>
    <rPh sb="60" eb="62">
      <t>リヨウ</t>
    </rPh>
    <rPh sb="62" eb="64">
      <t>ケイヤク</t>
    </rPh>
    <rPh sb="72" eb="74">
      <t>テイシュツ</t>
    </rPh>
    <rPh sb="74" eb="76">
      <t>イコウ</t>
    </rPh>
    <rPh sb="77" eb="79">
      <t>リヨウ</t>
    </rPh>
    <rPh sb="79" eb="81">
      <t>トリケシ</t>
    </rPh>
    <rPh sb="87" eb="90">
      <t>イヤクキン</t>
    </rPh>
    <rPh sb="91" eb="93">
      <t>ハッセイ</t>
    </rPh>
    <phoneticPr fontId="1"/>
  </si>
  <si>
    <t>Ver1.01</t>
    <phoneticPr fontId="1"/>
  </si>
  <si>
    <t>2023年9月1日作成</t>
    <rPh sb="3" eb="4">
      <t>ネン</t>
    </rPh>
    <rPh sb="7" eb="8">
      <t>ニチ</t>
    </rPh>
    <rPh sb="8" eb="10">
      <t>サクセイ</t>
    </rPh>
    <phoneticPr fontId="1"/>
  </si>
  <si>
    <t xml:space="preserve">本ファイルは、展示場の「利用許可申請書」「利用計画打合表」「防災計画書」「HP掲載申込書」の、４種類の書類がセットになっています。
本ファイルで「利用許可申請書」をご提出された場合は、今まで、利用許可書と同時に送付していました「利用計画打合表」「防災計画書」「HP掲載申込書」は送付いたしません。
</t>
    <rPh sb="6" eb="9">
      <t>テンジジョウ</t>
    </rPh>
    <rPh sb="11" eb="13">
      <t>リヨウ</t>
    </rPh>
    <rPh sb="13" eb="15">
      <t>キョカ</t>
    </rPh>
    <rPh sb="15" eb="18">
      <t>シンセイショ</t>
    </rPh>
    <rPh sb="20" eb="22">
      <t>リヨウ</t>
    </rPh>
    <rPh sb="22" eb="24">
      <t>ケイカク</t>
    </rPh>
    <rPh sb="24" eb="26">
      <t>ウチアワ</t>
    </rPh>
    <rPh sb="26" eb="27">
      <t>ヒョウ</t>
    </rPh>
    <rPh sb="29" eb="31">
      <t>ボウサイ</t>
    </rPh>
    <rPh sb="31" eb="33">
      <t>ケイカク</t>
    </rPh>
    <rPh sb="33" eb="34">
      <t>ショ</t>
    </rPh>
    <rPh sb="38" eb="40">
      <t>ケイサイ</t>
    </rPh>
    <rPh sb="40" eb="42">
      <t>モウシコミ</t>
    </rPh>
    <rPh sb="42" eb="43">
      <t>ショ</t>
    </rPh>
    <rPh sb="47" eb="49">
      <t>シュルイ</t>
    </rPh>
    <rPh sb="50" eb="52">
      <t>ショルイ</t>
    </rPh>
    <rPh sb="66" eb="67">
      <t>ホン</t>
    </rPh>
    <rPh sb="73" eb="75">
      <t>リヨウ</t>
    </rPh>
    <rPh sb="75" eb="77">
      <t>キョカ</t>
    </rPh>
    <rPh sb="77" eb="80">
      <t>シンセイショ</t>
    </rPh>
    <rPh sb="83" eb="85">
      <t>テイシュツ</t>
    </rPh>
    <rPh sb="88" eb="90">
      <t>バアイ</t>
    </rPh>
    <rPh sb="92" eb="93">
      <t>イマ</t>
    </rPh>
    <rPh sb="96" eb="98">
      <t>リヨウ</t>
    </rPh>
    <rPh sb="98" eb="100">
      <t>キョカ</t>
    </rPh>
    <rPh sb="100" eb="101">
      <t>ショ</t>
    </rPh>
    <rPh sb="102" eb="104">
      <t>ドウジ</t>
    </rPh>
    <rPh sb="105" eb="107">
      <t>ソウフ</t>
    </rPh>
    <rPh sb="139" eb="141">
      <t>ソウフ</t>
    </rPh>
    <phoneticPr fontId="1"/>
  </si>
  <si>
    <t>産業展示館（展示場）申込み提出書類について　　　　　</t>
    <rPh sb="0" eb="2">
      <t>サンギョウ</t>
    </rPh>
    <rPh sb="2" eb="5">
      <t>テンジカン</t>
    </rPh>
    <rPh sb="6" eb="8">
      <t>テンジジョウ</t>
    </rPh>
    <rPh sb="10" eb="12">
      <t>モウシコ</t>
    </rPh>
    <rPh sb="13" eb="15">
      <t>テイシュツ</t>
    </rPh>
    <rPh sb="15" eb="17">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</si>
</sst>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quot;月&quot;"/>
    <numFmt numFmtId="177" formatCode="##&quot;日&quot;"/>
    <numFmt numFmtId="178" formatCode="##&quot;時&quot;"/>
    <numFmt numFmtId="179" formatCode="yyyy&quot;年&quot;m&quot;月&quot;d&quot;日&quot;;@"/>
    <numFmt numFmtId="180" formatCode="[$-F800]dddd\,\ mmmm\ dd\,\ yyyy"/>
    <numFmt numFmtId="181" formatCode="##&quot;年&quot;"/>
    <numFmt numFmtId="182" formatCode="m&quot;月&quot;d&quot;日&quot;;@"/>
    <numFmt numFmtId="183" formatCode="#,###&quot;人&quot;"/>
  </numFmts>
  <fonts count="2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sz val="16"/>
      <name val="ＭＳ Ｐゴシック"/>
      <family val="3"/>
      <charset val="128"/>
    </font>
    <font>
      <sz val="6"/>
      <name val="ＭＳ Ｐゴシック"/>
      <family val="3"/>
      <charset val="128"/>
    </font>
    <font>
      <sz val="9"/>
      <name val="ＭＳ Ｐゴシック"/>
      <family val="3"/>
      <charset val="128"/>
    </font>
    <font>
      <sz val="11"/>
      <color theme="1"/>
      <name val="ＭＳ Ｐゴシック"/>
      <family val="3"/>
      <charset val="128"/>
    </font>
    <font>
      <sz val="18"/>
      <color theme="1"/>
      <name val="ＭＳ Ｐゴシック"/>
      <family val="3"/>
      <charset val="128"/>
    </font>
    <font>
      <sz val="12"/>
      <color theme="1"/>
      <name val="ＭＳ Ｐゴシック"/>
      <family val="3"/>
      <charset val="128"/>
    </font>
    <font>
      <sz val="16"/>
      <color theme="1"/>
      <name val="ＭＳ Ｐゴシック"/>
      <family val="3"/>
      <charset val="128"/>
    </font>
    <font>
      <sz val="9"/>
      <color theme="1"/>
      <name val="ＭＳ Ｐゴシック"/>
      <family val="3"/>
      <charset val="128"/>
    </font>
    <font>
      <sz val="20"/>
      <color theme="1"/>
      <name val="ＭＳ Ｐゴシック"/>
      <family val="3"/>
      <charset val="128"/>
    </font>
    <font>
      <b/>
      <sz val="11"/>
      <color rgb="FFFF0000"/>
      <name val="ＭＳ Ｐゴシック"/>
      <family val="3"/>
      <charset val="128"/>
    </font>
    <font>
      <sz val="12"/>
      <color rgb="FFFF0000"/>
      <name val="ＭＳ Ｐゴシック"/>
      <family val="3"/>
      <charset val="128"/>
    </font>
    <font>
      <b/>
      <sz val="11"/>
      <color theme="1"/>
      <name val="ＭＳ Ｐゴシック"/>
      <family val="3"/>
      <charset val="128"/>
    </font>
    <font>
      <sz val="20"/>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font>
    <font>
      <sz val="11"/>
      <color theme="0" tint="-0.34998626667073579"/>
      <name val="ＭＳ Ｐゴシック"/>
      <family val="3"/>
      <charset val="128"/>
    </font>
    <font>
      <sz val="20"/>
      <color theme="1"/>
      <name val="ＭＳ Ｐゴシック"/>
      <family val="3"/>
      <charset val="128"/>
      <scheme val="minor"/>
    </font>
    <font>
      <sz val="10"/>
      <name val="ＭＳ Ｐゴシック"/>
      <family val="3"/>
      <charset val="128"/>
    </font>
  </fonts>
  <fills count="4">
    <fill>
      <patternFill patternType="none"/>
    </fill>
    <fill>
      <patternFill patternType="gray125"/>
    </fill>
    <fill>
      <patternFill patternType="solid">
        <fgColor theme="2"/>
        <bgColor indexed="64"/>
      </patternFill>
    </fill>
    <fill>
      <patternFill patternType="solid">
        <fgColor theme="6" tint="0.79998168889431442"/>
        <bgColor indexed="64"/>
      </patternFill>
    </fill>
  </fills>
  <borders count="109">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hair">
        <color auto="1"/>
      </bottom>
      <diagonal/>
    </border>
    <border>
      <left/>
      <right/>
      <top/>
      <bottom style="medium">
        <color indexed="64"/>
      </bottom>
      <diagonal/>
    </border>
    <border>
      <left style="hair">
        <color auto="1"/>
      </left>
      <right style="hair">
        <color auto="1"/>
      </right>
      <top/>
      <bottom style="hair">
        <color auto="1"/>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double">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medium">
        <color indexed="64"/>
      </left>
      <right style="thin">
        <color indexed="64"/>
      </right>
      <top style="thin">
        <color indexed="64"/>
      </top>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style="medium">
        <color indexed="64"/>
      </right>
      <top style="thin">
        <color indexed="64"/>
      </top>
      <bottom style="thin">
        <color indexed="64"/>
      </bottom>
      <diagonal/>
    </border>
    <border diagonalDown="1">
      <left style="medium">
        <color indexed="64"/>
      </left>
      <right style="thin">
        <color indexed="64"/>
      </right>
      <top/>
      <bottom/>
      <diagonal style="thin">
        <color indexed="64"/>
      </diagonal>
    </border>
    <border diagonalDown="1">
      <left style="thin">
        <color indexed="64"/>
      </left>
      <right style="thin">
        <color indexed="64"/>
      </right>
      <top/>
      <bottom/>
      <diagonal style="thin">
        <color indexed="64"/>
      </diagonal>
    </border>
    <border>
      <left style="thin">
        <color indexed="64"/>
      </left>
      <right style="medium">
        <color indexed="64"/>
      </right>
      <top style="thin">
        <color indexed="64"/>
      </top>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bottom style="medium">
        <color indexed="64"/>
      </bottom>
      <diagonal/>
    </border>
    <border>
      <left style="hair">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double">
        <color auto="1"/>
      </top>
      <bottom/>
      <diagonal/>
    </border>
    <border>
      <left/>
      <right/>
      <top style="thin">
        <color rgb="FFFF0000"/>
      </top>
      <bottom style="thin">
        <color rgb="FFFF0000"/>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rgb="FFFF0000"/>
      </left>
      <right/>
      <top/>
      <bottom/>
      <diagonal/>
    </border>
    <border>
      <left/>
      <right style="thin">
        <color rgb="FFFF0000"/>
      </right>
      <top/>
      <bottom/>
      <diagonal/>
    </border>
    <border>
      <left style="thin">
        <color rgb="FFFF0000"/>
      </left>
      <right style="thin">
        <color rgb="FFFF0000"/>
      </right>
      <top style="thin">
        <color rgb="FFFF0000"/>
      </top>
      <bottom/>
      <diagonal/>
    </border>
    <border>
      <left style="thin">
        <color auto="1"/>
      </left>
      <right/>
      <top style="thin">
        <color rgb="FFFF0000"/>
      </top>
      <bottom style="thin">
        <color indexed="64"/>
      </bottom>
      <diagonal/>
    </border>
    <border>
      <left style="thin">
        <color indexed="64"/>
      </left>
      <right style="hair">
        <color indexed="64"/>
      </right>
      <top/>
      <bottom style="thin">
        <color indexed="64"/>
      </bottom>
      <diagonal/>
    </border>
    <border>
      <left style="thin">
        <color rgb="FFFF0000"/>
      </left>
      <right style="thin">
        <color indexed="64"/>
      </right>
      <top style="thin">
        <color rgb="FFFF0000"/>
      </top>
      <bottom style="thin">
        <color rgb="FFFF0000"/>
      </bottom>
      <diagonal/>
    </border>
    <border>
      <left style="thin">
        <color indexed="64"/>
      </left>
      <right style="thin">
        <color rgb="FFFF0000"/>
      </right>
      <top style="thin">
        <color rgb="FFFF0000"/>
      </top>
      <bottom style="thin">
        <color rgb="FFFF0000"/>
      </bottom>
      <diagonal/>
    </border>
    <border>
      <left style="thin">
        <color indexed="64"/>
      </left>
      <right style="thin">
        <color indexed="64"/>
      </right>
      <top style="thin">
        <color rgb="FFFF0000"/>
      </top>
      <bottom style="thin">
        <color rgb="FFFF0000"/>
      </bottom>
      <diagonal/>
    </border>
    <border>
      <left/>
      <right/>
      <top style="thin">
        <color rgb="FFFF0000"/>
      </top>
      <bottom style="thin">
        <color indexed="64"/>
      </bottom>
      <diagonal/>
    </border>
    <border>
      <left/>
      <right style="thin">
        <color rgb="FFFF0000"/>
      </right>
      <top style="thin">
        <color rgb="FFFF0000"/>
      </top>
      <bottom style="thin">
        <color indexed="64"/>
      </bottom>
      <diagonal/>
    </border>
  </borders>
  <cellStyleXfs count="4">
    <xf numFmtId="0" fontId="0" fillId="0" borderId="0">
      <alignment vertical="center"/>
    </xf>
    <xf numFmtId="0" fontId="2" fillId="0" borderId="0"/>
    <xf numFmtId="0" fontId="3" fillId="0" borderId="0">
      <alignment vertical="center"/>
    </xf>
    <xf numFmtId="38" fontId="3" fillId="0" borderId="0" applyFont="0" applyFill="0" applyBorder="0" applyAlignment="0" applyProtection="0">
      <alignment vertical="center"/>
    </xf>
  </cellStyleXfs>
  <cellXfs count="450">
    <xf numFmtId="0" fontId="0" fillId="0" borderId="0" xfId="0">
      <alignment vertical="center"/>
    </xf>
    <xf numFmtId="0" fontId="8" fillId="0" borderId="0" xfId="0" applyFont="1">
      <alignment vertical="center"/>
    </xf>
    <xf numFmtId="0" fontId="8" fillId="0" borderId="0" xfId="0" applyFont="1" applyAlignment="1">
      <alignment vertical="center" wrapText="1"/>
    </xf>
    <xf numFmtId="0" fontId="8" fillId="0" borderId="0" xfId="0" applyFont="1" applyAlignment="1">
      <alignment horizontal="center" vertical="center"/>
    </xf>
    <xf numFmtId="0" fontId="9" fillId="0" borderId="0" xfId="0" quotePrefix="1" applyFont="1" applyAlignment="1">
      <alignment horizontal="center" vertical="center"/>
    </xf>
    <xf numFmtId="0" fontId="8" fillId="0" borderId="0" xfId="0" applyFont="1" applyAlignment="1">
      <alignment horizontal="right" vertical="top"/>
    </xf>
    <xf numFmtId="0" fontId="8" fillId="0" borderId="0" xfId="0" quotePrefix="1" applyFont="1" applyAlignment="1">
      <alignment horizontal="left" vertical="top" wrapText="1"/>
    </xf>
    <xf numFmtId="0" fontId="8" fillId="0" borderId="0" xfId="0" applyFont="1" applyAlignment="1">
      <alignment horizontal="left" vertical="top" wrapText="1"/>
    </xf>
    <xf numFmtId="0" fontId="15" fillId="0" borderId="0" xfId="0" quotePrefix="1" applyFont="1" applyAlignment="1">
      <alignment horizontal="left" vertical="top" wrapText="1"/>
    </xf>
    <xf numFmtId="0" fontId="8" fillId="0" borderId="0" xfId="0" quotePrefix="1" applyFont="1" applyAlignment="1">
      <alignment horizontal="right" vertical="top"/>
    </xf>
    <xf numFmtId="0" fontId="16" fillId="0" borderId="0" xfId="0" quotePrefix="1" applyFont="1" applyAlignment="1">
      <alignment horizontal="left" vertical="center"/>
    </xf>
    <xf numFmtId="0" fontId="0" fillId="0" borderId="0" xfId="0" quotePrefix="1" applyAlignment="1">
      <alignment horizontal="lef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17" fillId="0" borderId="0" xfId="0" applyFont="1">
      <alignment vertical="center"/>
    </xf>
    <xf numFmtId="0" fontId="0" fillId="2" borderId="15" xfId="0" applyFill="1" applyBorder="1">
      <alignment vertical="center"/>
    </xf>
    <xf numFmtId="0" fontId="18" fillId="0" borderId="0" xfId="0" applyFont="1">
      <alignment vertical="center"/>
    </xf>
    <xf numFmtId="0" fontId="0" fillId="2" borderId="43" xfId="0" applyFill="1" applyBorder="1">
      <alignment vertical="center"/>
    </xf>
    <xf numFmtId="0" fontId="19" fillId="0" borderId="0" xfId="0" applyFont="1">
      <alignment vertical="center"/>
    </xf>
    <xf numFmtId="0" fontId="8" fillId="0" borderId="0" xfId="0" quotePrefix="1" applyFont="1" applyAlignment="1">
      <alignment horizontal="left" vertical="center"/>
    </xf>
    <xf numFmtId="0" fontId="0" fillId="0" borderId="0" xfId="0" applyAlignment="1">
      <alignment horizontal="center" vertical="center"/>
    </xf>
    <xf numFmtId="0" fontId="0" fillId="0" borderId="0" xfId="0" applyAlignment="1"/>
    <xf numFmtId="0" fontId="0" fillId="0" borderId="0" xfId="0" applyAlignment="1">
      <alignment horizontal="right" vertical="center"/>
    </xf>
    <xf numFmtId="176" fontId="20" fillId="2" borderId="43" xfId="0" applyNumberFormat="1" applyFont="1" applyFill="1" applyBorder="1" applyAlignment="1" applyProtection="1">
      <alignment horizontal="center" vertical="center" shrinkToFit="1"/>
      <protection locked="0"/>
    </xf>
    <xf numFmtId="177" fontId="20" fillId="2" borderId="43" xfId="0" applyNumberFormat="1" applyFont="1" applyFill="1" applyBorder="1" applyAlignment="1" applyProtection="1">
      <alignment horizontal="center" vertical="center" shrinkToFit="1"/>
      <protection locked="0"/>
    </xf>
    <xf numFmtId="0" fontId="8" fillId="2" borderId="43" xfId="0" quotePrefix="1"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protection locked="0"/>
    </xf>
    <xf numFmtId="0" fontId="25" fillId="0" borderId="0" xfId="0" quotePrefix="1" applyFont="1" applyAlignment="1">
      <alignment horizontal="left" vertical="center"/>
    </xf>
    <xf numFmtId="0" fontId="12" fillId="0" borderId="0" xfId="0" quotePrefix="1" applyFont="1" applyAlignment="1">
      <alignment horizontal="left" vertical="center"/>
    </xf>
    <xf numFmtId="0" fontId="26" fillId="0" borderId="0" xfId="0" applyFont="1">
      <alignment vertical="center"/>
    </xf>
    <xf numFmtId="0" fontId="25" fillId="0" borderId="0" xfId="0" applyFont="1" applyAlignment="1">
      <alignment horizontal="left" vertical="center"/>
    </xf>
    <xf numFmtId="0" fontId="18" fillId="0" borderId="0" xfId="0" applyFont="1" applyAlignment="1"/>
    <xf numFmtId="0" fontId="0" fillId="0" borderId="2" xfId="0" applyBorder="1" applyAlignment="1">
      <alignment horizontal="center" vertical="center"/>
    </xf>
    <xf numFmtId="0" fontId="18" fillId="0" borderId="15" xfId="0" quotePrefix="1" applyFont="1" applyBorder="1" applyAlignment="1">
      <alignment horizontal="center" vertical="center" wrapText="1"/>
    </xf>
    <xf numFmtId="0" fontId="19" fillId="0" borderId="15" xfId="0" applyFont="1" applyBorder="1" applyAlignment="1">
      <alignment horizontal="center" vertical="center" wrapText="1"/>
    </xf>
    <xf numFmtId="0" fontId="27" fillId="2" borderId="72" xfId="0" applyFont="1" applyFill="1" applyBorder="1" applyAlignment="1" applyProtection="1">
      <alignment horizontal="center" vertical="center"/>
      <protection locked="0"/>
    </xf>
    <xf numFmtId="0" fontId="27" fillId="2" borderId="1" xfId="0" applyFont="1" applyFill="1" applyBorder="1" applyAlignment="1" applyProtection="1">
      <alignment horizontal="center" vertical="center"/>
      <protection locked="0"/>
    </xf>
    <xf numFmtId="0" fontId="27" fillId="2" borderId="37" xfId="0" applyFont="1" applyFill="1" applyBorder="1" applyAlignment="1" applyProtection="1">
      <alignment horizontal="center" vertical="center"/>
      <protection locked="0"/>
    </xf>
    <xf numFmtId="0" fontId="27" fillId="2" borderId="73" xfId="0" applyFont="1" applyFill="1" applyBorder="1" applyAlignment="1" applyProtection="1">
      <alignment horizontal="center" vertical="center"/>
      <protection locked="0"/>
    </xf>
    <xf numFmtId="0" fontId="27" fillId="2" borderId="74" xfId="0" applyFont="1" applyFill="1" applyBorder="1" applyAlignment="1" applyProtection="1">
      <alignment horizontal="center" vertical="center"/>
      <protection locked="0"/>
    </xf>
    <xf numFmtId="0" fontId="27" fillId="2" borderId="75" xfId="0" applyFont="1" applyFill="1" applyBorder="1" applyAlignment="1" applyProtection="1">
      <alignment horizontal="center" vertical="center"/>
      <protection locked="0"/>
    </xf>
    <xf numFmtId="0" fontId="23" fillId="0" borderId="77" xfId="0" quotePrefix="1" applyFont="1" applyBorder="1" applyAlignment="1">
      <alignment horizontal="left" vertical="center"/>
    </xf>
    <xf numFmtId="0" fontId="18" fillId="0" borderId="77" xfId="0" quotePrefix="1" applyFont="1" applyBorder="1" applyAlignment="1">
      <alignment horizontal="left" vertical="center"/>
    </xf>
    <xf numFmtId="0" fontId="27" fillId="2" borderId="58" xfId="0" applyFont="1" applyFill="1" applyBorder="1" applyProtection="1">
      <alignment vertical="center"/>
      <protection locked="0"/>
    </xf>
    <xf numFmtId="0" fontId="27" fillId="2" borderId="5" xfId="0" applyFont="1" applyFill="1" applyBorder="1" applyProtection="1">
      <alignment vertical="center"/>
      <protection locked="0"/>
    </xf>
    <xf numFmtId="0" fontId="27" fillId="2" borderId="89" xfId="0" applyFont="1" applyFill="1" applyBorder="1" applyProtection="1">
      <alignment vertical="center"/>
      <protection locked="0"/>
    </xf>
    <xf numFmtId="0" fontId="23" fillId="0" borderId="8" xfId="0" quotePrefix="1" applyFont="1" applyBorder="1" applyAlignment="1">
      <alignment horizontal="left" vertical="center"/>
    </xf>
    <xf numFmtId="0" fontId="0" fillId="0" borderId="8" xfId="0" quotePrefix="1" applyBorder="1" applyAlignment="1">
      <alignment horizontal="left" vertical="center"/>
    </xf>
    <xf numFmtId="0" fontId="0" fillId="0" borderId="91" xfId="0" applyBorder="1">
      <alignment vertical="center"/>
    </xf>
    <xf numFmtId="0" fontId="8" fillId="0" borderId="47" xfId="0" applyFont="1" applyBorder="1">
      <alignment vertical="center"/>
    </xf>
    <xf numFmtId="0" fontId="0" fillId="0" borderId="47" xfId="0" applyBorder="1">
      <alignment vertical="center"/>
    </xf>
    <xf numFmtId="0" fontId="2" fillId="0" borderId="0" xfId="0" applyFont="1">
      <alignment vertical="center"/>
    </xf>
    <xf numFmtId="0" fontId="26" fillId="0" borderId="0" xfId="0" applyFont="1" applyAlignment="1">
      <alignment horizontal="center" vertical="center"/>
    </xf>
    <xf numFmtId="0" fontId="8" fillId="0" borderId="48" xfId="0" applyFont="1" applyBorder="1">
      <alignment vertical="center"/>
    </xf>
    <xf numFmtId="0" fontId="8" fillId="0" borderId="49" xfId="0" applyFont="1" applyBorder="1">
      <alignment vertical="center"/>
    </xf>
    <xf numFmtId="0" fontId="0" fillId="0" borderId="48" xfId="0" applyBorder="1" applyAlignment="1">
      <alignment horizontal="center" vertical="center"/>
    </xf>
    <xf numFmtId="0" fontId="0" fillId="0" borderId="49" xfId="0" applyBorder="1" applyAlignment="1">
      <alignment horizontal="center" vertical="center"/>
    </xf>
    <xf numFmtId="0" fontId="8" fillId="0" borderId="49" xfId="0" applyFont="1" applyBorder="1" applyAlignment="1">
      <alignment horizontal="center" vertical="center"/>
    </xf>
    <xf numFmtId="0" fontId="8" fillId="0" borderId="49" xfId="0" quotePrefix="1" applyFont="1" applyBorder="1" applyAlignment="1">
      <alignment horizontal="center" vertical="center"/>
    </xf>
    <xf numFmtId="0" fontId="8" fillId="0" borderId="50" xfId="0" quotePrefix="1" applyFont="1" applyBorder="1" applyAlignment="1">
      <alignment horizontal="center" vertical="center"/>
    </xf>
    <xf numFmtId="58" fontId="8" fillId="0" borderId="46" xfId="0" applyNumberFormat="1" applyFont="1" applyBorder="1" applyAlignment="1">
      <alignment vertical="center" shrinkToFit="1"/>
    </xf>
    <xf numFmtId="58" fontId="8" fillId="0" borderId="47" xfId="0" applyNumberFormat="1" applyFont="1" applyBorder="1" applyAlignment="1">
      <alignment vertical="center" shrinkToFit="1"/>
    </xf>
    <xf numFmtId="0" fontId="8" fillId="0" borderId="7" xfId="0" quotePrefix="1" applyFont="1" applyBorder="1" applyAlignment="1">
      <alignment horizontal="center" vertical="center"/>
    </xf>
    <xf numFmtId="0" fontId="8" fillId="0" borderId="8" xfId="0" quotePrefix="1" applyFont="1" applyBorder="1" applyAlignment="1">
      <alignment horizontal="left" vertical="center"/>
    </xf>
    <xf numFmtId="0" fontId="8" fillId="0" borderId="7" xfId="0" applyFont="1" applyBorder="1" applyAlignment="1">
      <alignment horizontal="center" vertical="center"/>
    </xf>
    <xf numFmtId="0" fontId="8" fillId="0" borderId="8" xfId="0" applyFont="1" applyBorder="1">
      <alignment vertical="center"/>
    </xf>
    <xf numFmtId="0" fontId="26" fillId="0" borderId="7" xfId="0" applyFont="1" applyBorder="1" applyAlignment="1">
      <alignment horizontal="center" vertical="center"/>
    </xf>
    <xf numFmtId="0" fontId="26" fillId="0" borderId="46" xfId="0" applyFont="1" applyBorder="1" applyAlignment="1">
      <alignment horizontal="center" vertical="center"/>
    </xf>
    <xf numFmtId="0" fontId="26" fillId="0" borderId="47" xfId="0" applyFont="1" applyBorder="1">
      <alignment vertical="center"/>
    </xf>
    <xf numFmtId="0" fontId="8" fillId="0" borderId="47" xfId="0" applyFont="1" applyBorder="1" applyAlignment="1">
      <alignment horizontal="center" vertical="center"/>
    </xf>
    <xf numFmtId="0" fontId="8" fillId="0" borderId="51" xfId="0" applyFont="1" applyBorder="1">
      <alignment vertical="center"/>
    </xf>
    <xf numFmtId="31" fontId="0" fillId="0" borderId="0" xfId="0" applyNumberFormat="1">
      <alignment vertical="center"/>
    </xf>
    <xf numFmtId="0" fontId="8" fillId="2" borderId="2" xfId="0" applyFont="1" applyFill="1" applyBorder="1" applyAlignment="1" applyProtection="1">
      <alignment horizontal="center" vertical="center"/>
      <protection locked="0"/>
    </xf>
    <xf numFmtId="0" fontId="8" fillId="2" borderId="13" xfId="0" applyFont="1" applyFill="1" applyBorder="1" applyAlignment="1" applyProtection="1">
      <alignment horizontal="center" vertical="center"/>
      <protection locked="0"/>
    </xf>
    <xf numFmtId="0" fontId="8" fillId="2" borderId="14" xfId="0" applyFont="1" applyFill="1" applyBorder="1" applyAlignment="1" applyProtection="1">
      <alignment horizontal="center" vertical="center"/>
      <protection locked="0"/>
    </xf>
    <xf numFmtId="176" fontId="8" fillId="2" borderId="32" xfId="0" applyNumberFormat="1" applyFont="1" applyFill="1" applyBorder="1" applyAlignment="1" applyProtection="1">
      <alignment horizontal="center" vertical="center"/>
      <protection locked="0"/>
    </xf>
    <xf numFmtId="177" fontId="8" fillId="2" borderId="11" xfId="0" applyNumberFormat="1" applyFont="1" applyFill="1" applyBorder="1" applyAlignment="1" applyProtection="1">
      <alignment horizontal="center" vertical="center"/>
      <protection locked="0"/>
    </xf>
    <xf numFmtId="178" fontId="8" fillId="2" borderId="11" xfId="0" applyNumberFormat="1" applyFont="1" applyFill="1" applyBorder="1" applyAlignment="1" applyProtection="1">
      <alignment horizontal="center" vertical="center"/>
      <protection locked="0"/>
    </xf>
    <xf numFmtId="178" fontId="8" fillId="2" borderId="33" xfId="0" applyNumberFormat="1" applyFont="1" applyFill="1" applyBorder="1" applyAlignment="1" applyProtection="1">
      <alignment horizontal="center" vertical="center"/>
      <protection locked="0"/>
    </xf>
    <xf numFmtId="176" fontId="8" fillId="2" borderId="34" xfId="0" applyNumberFormat="1" applyFont="1" applyFill="1" applyBorder="1" applyAlignment="1" applyProtection="1">
      <alignment horizontal="center" vertical="center"/>
      <protection locked="0"/>
    </xf>
    <xf numFmtId="178" fontId="8" fillId="2" borderId="35" xfId="0" applyNumberFormat="1" applyFont="1" applyFill="1" applyBorder="1" applyAlignment="1" applyProtection="1">
      <alignment horizontal="center" vertical="center"/>
      <protection locked="0"/>
    </xf>
    <xf numFmtId="178" fontId="8" fillId="2" borderId="1" xfId="0" applyNumberFormat="1" applyFont="1" applyFill="1" applyBorder="1" applyAlignment="1" applyProtection="1">
      <alignment horizontal="center" vertical="center"/>
      <protection locked="0"/>
    </xf>
    <xf numFmtId="178" fontId="8" fillId="2" borderId="36" xfId="0" applyNumberFormat="1" applyFont="1" applyFill="1" applyBorder="1" applyAlignment="1" applyProtection="1">
      <alignment horizontal="center" vertical="center"/>
      <protection locked="0"/>
    </xf>
    <xf numFmtId="178" fontId="8" fillId="2" borderId="37" xfId="0" applyNumberFormat="1" applyFont="1" applyFill="1" applyBorder="1" applyAlignment="1" applyProtection="1">
      <alignment horizontal="center" vertical="center"/>
      <protection locked="0"/>
    </xf>
    <xf numFmtId="177" fontId="8" fillId="2" borderId="38" xfId="0" applyNumberFormat="1" applyFont="1" applyFill="1" applyBorder="1" applyAlignment="1" applyProtection="1">
      <alignment horizontal="center" vertical="center"/>
      <protection locked="0"/>
    </xf>
    <xf numFmtId="178" fontId="8" fillId="2" borderId="39" xfId="0" applyNumberFormat="1" applyFont="1" applyFill="1" applyBorder="1" applyAlignment="1" applyProtection="1">
      <alignment horizontal="center" vertical="center"/>
      <protection locked="0"/>
    </xf>
    <xf numFmtId="178" fontId="8" fillId="2" borderId="40" xfId="0" applyNumberFormat="1" applyFont="1" applyFill="1" applyBorder="1" applyAlignment="1" applyProtection="1">
      <alignment horizontal="center" vertical="center"/>
      <protection locked="0"/>
    </xf>
    <xf numFmtId="176" fontId="8" fillId="2" borderId="41" xfId="0" applyNumberFormat="1" applyFont="1" applyFill="1" applyBorder="1" applyAlignment="1" applyProtection="1">
      <alignment horizontal="center" vertical="center"/>
      <protection locked="0"/>
    </xf>
    <xf numFmtId="178" fontId="8" fillId="2" borderId="42" xfId="0" applyNumberFormat="1" applyFont="1" applyFill="1" applyBorder="1" applyAlignment="1" applyProtection="1">
      <alignment horizontal="center" vertical="center"/>
      <protection locked="0"/>
    </xf>
    <xf numFmtId="176" fontId="8" fillId="2" borderId="16" xfId="0" applyNumberFormat="1" applyFont="1" applyFill="1" applyBorder="1" applyAlignment="1" applyProtection="1">
      <alignment horizontal="center" vertical="center"/>
      <protection locked="0"/>
    </xf>
    <xf numFmtId="0" fontId="2" fillId="2" borderId="2" xfId="1" applyFill="1" applyBorder="1" applyAlignment="1" applyProtection="1">
      <alignment horizontal="center" vertical="center" shrinkToFit="1"/>
      <protection locked="0"/>
    </xf>
    <xf numFmtId="0" fontId="2" fillId="0" borderId="0" xfId="1"/>
    <xf numFmtId="0" fontId="5" fillId="0" borderId="0" xfId="1" quotePrefix="1" applyFont="1" applyAlignment="1">
      <alignment horizontal="center" vertical="center"/>
    </xf>
    <xf numFmtId="0" fontId="2" fillId="0" borderId="0" xfId="1" applyAlignment="1">
      <alignment vertical="center"/>
    </xf>
    <xf numFmtId="0" fontId="5" fillId="0" borderId="0" xfId="1" applyFont="1" applyAlignment="1">
      <alignment vertical="center"/>
    </xf>
    <xf numFmtId="0" fontId="2" fillId="0" borderId="0" xfId="1" quotePrefix="1" applyAlignment="1">
      <alignment horizontal="right" vertical="center"/>
    </xf>
    <xf numFmtId="0" fontId="2" fillId="0" borderId="0" xfId="1" applyAlignment="1">
      <alignment horizontal="right" vertical="center"/>
    </xf>
    <xf numFmtId="0" fontId="2" fillId="0" borderId="2" xfId="1" quotePrefix="1" applyBorder="1" applyAlignment="1">
      <alignment horizontal="center" vertical="center"/>
    </xf>
    <xf numFmtId="0" fontId="2" fillId="0" borderId="2" xfId="1" applyBorder="1" applyAlignment="1">
      <alignment horizontal="center" vertical="center"/>
    </xf>
    <xf numFmtId="0" fontId="2" fillId="0" borderId="2" xfId="1" quotePrefix="1" applyBorder="1" applyAlignment="1">
      <alignment horizontal="center" vertical="center" wrapText="1"/>
    </xf>
    <xf numFmtId="0" fontId="2" fillId="0" borderId="0" xfId="1" applyAlignment="1">
      <alignment horizontal="center" vertical="center"/>
    </xf>
    <xf numFmtId="0" fontId="8" fillId="0" borderId="16"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17" xfId="0" applyFont="1" applyBorder="1" applyAlignment="1">
      <alignment horizontal="center" vertical="center"/>
    </xf>
    <xf numFmtId="0" fontId="2" fillId="0" borderId="0" xfId="1" applyAlignment="1">
      <alignment horizontal="left" vertical="center"/>
    </xf>
    <xf numFmtId="0" fontId="2" fillId="0" borderId="2" xfId="1" applyBorder="1" applyAlignment="1">
      <alignment horizontal="center" vertical="center" wrapText="1"/>
    </xf>
    <xf numFmtId="0" fontId="2" fillId="0" borderId="0" xfId="1" quotePrefix="1" applyAlignment="1">
      <alignment horizontal="left" vertical="center"/>
    </xf>
    <xf numFmtId="0" fontId="2" fillId="0" borderId="6" xfId="1" applyBorder="1" applyAlignment="1">
      <alignment horizontal="center" vertical="center"/>
    </xf>
    <xf numFmtId="0" fontId="2" fillId="0" borderId="6" xfId="1" applyBorder="1" applyAlignment="1">
      <alignment horizontal="center"/>
    </xf>
    <xf numFmtId="0" fontId="7" fillId="0" borderId="0" xfId="1" applyFont="1" applyAlignment="1">
      <alignment vertical="top" wrapText="1"/>
    </xf>
    <xf numFmtId="0" fontId="7" fillId="0" borderId="0" xfId="1" applyFont="1"/>
    <xf numFmtId="0" fontId="2" fillId="0" borderId="2" xfId="1" applyBorder="1" applyAlignment="1">
      <alignment vertical="center"/>
    </xf>
    <xf numFmtId="0" fontId="2" fillId="0" borderId="2" xfId="1" applyBorder="1"/>
    <xf numFmtId="0" fontId="8" fillId="0" borderId="0" xfId="2" quotePrefix="1" applyFont="1" applyAlignment="1">
      <alignment horizontal="left" vertical="center"/>
    </xf>
    <xf numFmtId="0" fontId="8" fillId="0" borderId="0" xfId="2" applyFont="1">
      <alignment vertical="center"/>
    </xf>
    <xf numFmtId="0" fontId="13" fillId="0" borderId="0" xfId="2" applyFont="1" applyAlignment="1">
      <alignment horizontal="left" vertical="center"/>
    </xf>
    <xf numFmtId="0" fontId="8" fillId="0" borderId="0" xfId="2" quotePrefix="1" applyFont="1" applyAlignment="1">
      <alignment horizontal="right" vertical="center"/>
    </xf>
    <xf numFmtId="0" fontId="8" fillId="0" borderId="0" xfId="2" applyFont="1" applyAlignment="1">
      <alignment horizontal="right" vertical="center"/>
    </xf>
    <xf numFmtId="0" fontId="10" fillId="0" borderId="0" xfId="2" quotePrefix="1" applyFont="1" applyAlignment="1">
      <alignment horizontal="left" vertical="center"/>
    </xf>
    <xf numFmtId="0" fontId="10" fillId="0" borderId="0" xfId="2" applyFont="1">
      <alignment vertical="center"/>
    </xf>
    <xf numFmtId="0" fontId="10" fillId="0" borderId="3" xfId="2" applyFont="1" applyBorder="1">
      <alignment vertical="center"/>
    </xf>
    <xf numFmtId="0" fontId="10" fillId="0" borderId="4" xfId="2" applyFont="1" applyBorder="1">
      <alignment vertical="center"/>
    </xf>
    <xf numFmtId="0" fontId="10" fillId="0" borderId="5" xfId="2" applyFont="1" applyBorder="1">
      <alignment vertical="center"/>
    </xf>
    <xf numFmtId="179" fontId="8" fillId="0" borderId="3" xfId="2" applyNumberFormat="1" applyFont="1" applyBorder="1">
      <alignment vertical="center"/>
    </xf>
    <xf numFmtId="58" fontId="10" fillId="0" borderId="4" xfId="2" applyNumberFormat="1" applyFont="1" applyBorder="1">
      <alignment vertical="center"/>
    </xf>
    <xf numFmtId="179" fontId="10" fillId="0" borderId="4" xfId="2" applyNumberFormat="1" applyFont="1" applyBorder="1">
      <alignment vertical="center"/>
    </xf>
    <xf numFmtId="179" fontId="8" fillId="0" borderId="4" xfId="2" applyNumberFormat="1" applyFont="1" applyBorder="1">
      <alignment vertical="center"/>
    </xf>
    <xf numFmtId="179" fontId="8" fillId="0" borderId="5" xfId="2" applyNumberFormat="1" applyFont="1" applyBorder="1">
      <alignment vertical="center"/>
    </xf>
    <xf numFmtId="0" fontId="8" fillId="0" borderId="2" xfId="2" quotePrefix="1" applyFont="1" applyBorder="1" applyAlignment="1">
      <alignment horizontal="center" vertical="center"/>
    </xf>
    <xf numFmtId="0" fontId="11" fillId="0" borderId="0" xfId="2" quotePrefix="1" applyFont="1" applyAlignment="1">
      <alignment horizontal="left" vertical="center"/>
    </xf>
    <xf numFmtId="0" fontId="8" fillId="2" borderId="2" xfId="0" applyFont="1" applyFill="1" applyBorder="1" applyAlignment="1">
      <alignment horizontal="center" vertical="center"/>
    </xf>
    <xf numFmtId="0" fontId="12" fillId="0" borderId="0" xfId="2" quotePrefix="1" applyFont="1" applyAlignment="1">
      <alignment horizontal="left" vertical="center"/>
    </xf>
    <xf numFmtId="0" fontId="8" fillId="0" borderId="0" xfId="2" quotePrefix="1" applyFont="1" applyAlignment="1">
      <alignment vertical="top" wrapText="1"/>
    </xf>
    <xf numFmtId="0" fontId="17" fillId="2" borderId="67" xfId="0" quotePrefix="1" applyFont="1" applyFill="1" applyBorder="1" applyAlignment="1" applyProtection="1">
      <alignment horizontal="center" vertical="center"/>
      <protection locked="0"/>
    </xf>
    <xf numFmtId="0" fontId="17" fillId="2" borderId="68" xfId="0" quotePrefix="1" applyFont="1" applyFill="1" applyBorder="1" applyAlignment="1" applyProtection="1">
      <alignment horizontal="center" vertical="center"/>
      <protection locked="0"/>
    </xf>
    <xf numFmtId="0" fontId="17" fillId="2" borderId="69" xfId="0" quotePrefix="1" applyFont="1" applyFill="1" applyBorder="1" applyAlignment="1" applyProtection="1">
      <alignment horizontal="center" vertical="center"/>
      <protection locked="0"/>
    </xf>
    <xf numFmtId="0" fontId="0" fillId="2" borderId="101" xfId="0" applyFill="1" applyBorder="1" applyAlignment="1" applyProtection="1">
      <alignment horizontal="center" vertical="center"/>
      <protection locked="0"/>
    </xf>
    <xf numFmtId="0" fontId="0" fillId="0" borderId="0" xfId="0" applyAlignment="1">
      <alignment horizontal="left" vertical="center"/>
    </xf>
    <xf numFmtId="181" fontId="0" fillId="0" borderId="0" xfId="0" applyNumberFormat="1">
      <alignment vertical="center"/>
    </xf>
    <xf numFmtId="176" fontId="0" fillId="0" borderId="0" xfId="0" applyNumberFormat="1">
      <alignment vertical="center"/>
    </xf>
    <xf numFmtId="177" fontId="0" fillId="0" borderId="0" xfId="0" applyNumberFormat="1">
      <alignment vertical="center"/>
    </xf>
    <xf numFmtId="49" fontId="0" fillId="0" borderId="0" xfId="0" applyNumberFormat="1">
      <alignment vertical="center"/>
    </xf>
    <xf numFmtId="38" fontId="0" fillId="0" borderId="0" xfId="0" applyNumberFormat="1">
      <alignment vertical="center"/>
    </xf>
    <xf numFmtId="0" fontId="2" fillId="0" borderId="5" xfId="1" applyBorder="1" applyAlignment="1">
      <alignment horizontal="left" vertical="center"/>
    </xf>
    <xf numFmtId="0" fontId="4" fillId="2" borderId="43" xfId="0" quotePrefix="1" applyFont="1" applyFill="1" applyBorder="1" applyAlignment="1" applyProtection="1">
      <alignment horizontal="center" vertical="center"/>
      <protection locked="0"/>
    </xf>
    <xf numFmtId="0" fontId="22" fillId="2" borderId="2" xfId="0" applyFont="1" applyFill="1" applyBorder="1" applyAlignment="1" applyProtection="1">
      <alignment horizontal="center" vertical="center"/>
      <protection locked="0"/>
    </xf>
    <xf numFmtId="0" fontId="8" fillId="0" borderId="47" xfId="2" applyFont="1" applyBorder="1" applyAlignment="1">
      <alignment horizontal="right" vertical="center"/>
    </xf>
    <xf numFmtId="0" fontId="8" fillId="0" borderId="47" xfId="2" applyFont="1" applyBorder="1" applyAlignment="1">
      <alignment horizontal="left" vertical="center"/>
    </xf>
    <xf numFmtId="0" fontId="13" fillId="0" borderId="0" xfId="2" quotePrefix="1" applyFont="1" applyAlignment="1">
      <alignment horizontal="left" vertical="center"/>
    </xf>
    <xf numFmtId="0" fontId="8" fillId="0" borderId="0" xfId="2" quotePrefix="1" applyFont="1" applyAlignment="1">
      <alignment horizontal="right" vertical="top"/>
    </xf>
    <xf numFmtId="176" fontId="8" fillId="2" borderId="103" xfId="0" applyNumberFormat="1" applyFont="1" applyFill="1" applyBorder="1" applyAlignment="1" applyProtection="1">
      <alignment horizontal="center" vertical="center"/>
      <protection locked="0"/>
    </xf>
    <xf numFmtId="177" fontId="8" fillId="2" borderId="17" xfId="0" applyNumberFormat="1" applyFont="1" applyFill="1" applyBorder="1" applyAlignment="1" applyProtection="1">
      <alignment horizontal="center" vertical="center"/>
      <protection locked="0"/>
    </xf>
    <xf numFmtId="0" fontId="10" fillId="0" borderId="4" xfId="2" applyFont="1" applyBorder="1" applyAlignment="1">
      <alignment horizontal="center" vertical="center"/>
    </xf>
    <xf numFmtId="0" fontId="2" fillId="2" borderId="2" xfId="1" applyFill="1" applyBorder="1" applyAlignment="1" applyProtection="1">
      <alignment horizontal="center" vertical="center"/>
      <protection locked="0"/>
    </xf>
    <xf numFmtId="0" fontId="8" fillId="0" borderId="0" xfId="0" applyFont="1" applyAlignment="1">
      <alignment horizontal="left" vertical="center"/>
    </xf>
    <xf numFmtId="0" fontId="22" fillId="2" borderId="6" xfId="0" applyFont="1" applyFill="1" applyBorder="1" applyAlignment="1" applyProtection="1">
      <alignment horizontal="center" vertical="center"/>
      <protection locked="0"/>
    </xf>
    <xf numFmtId="176" fontId="20" fillId="0" borderId="2" xfId="0" applyNumberFormat="1" applyFont="1" applyBorder="1" applyAlignment="1">
      <alignment horizontal="center" vertical="center" shrinkToFit="1"/>
    </xf>
    <xf numFmtId="0" fontId="4" fillId="0" borderId="2" xfId="0" quotePrefix="1" applyFont="1" applyBorder="1" applyAlignment="1">
      <alignment horizontal="center" vertical="center"/>
    </xf>
    <xf numFmtId="0" fontId="22" fillId="0" borderId="2" xfId="0" applyFont="1" applyBorder="1" applyAlignment="1">
      <alignment horizontal="center" vertical="center"/>
    </xf>
    <xf numFmtId="0" fontId="25" fillId="0" borderId="0" xfId="0" applyFont="1" applyAlignment="1">
      <alignment horizontal="center" vertical="center"/>
    </xf>
    <xf numFmtId="0" fontId="22" fillId="0" borderId="6" xfId="0" applyFont="1" applyBorder="1" applyAlignment="1">
      <alignment horizontal="center" vertical="center"/>
    </xf>
    <xf numFmtId="0" fontId="18" fillId="0" borderId="0" xfId="0" quotePrefix="1" applyFont="1" applyAlignment="1">
      <alignment horizontal="center" vertical="center" wrapText="1"/>
    </xf>
    <xf numFmtId="0" fontId="0" fillId="0" borderId="0" xfId="0" applyAlignment="1">
      <alignment vertical="center" shrinkToFit="1"/>
    </xf>
    <xf numFmtId="0" fontId="28" fillId="0" borderId="0" xfId="1" applyFont="1" applyAlignment="1">
      <alignment horizontal="left"/>
    </xf>
    <xf numFmtId="0" fontId="8" fillId="0" borderId="0" xfId="0" quotePrefix="1" applyFont="1" applyAlignment="1">
      <alignment horizontal="left"/>
    </xf>
    <xf numFmtId="0" fontId="2" fillId="0" borderId="0" xfId="1" quotePrefix="1" applyAlignment="1">
      <alignment horizontal="left"/>
    </xf>
    <xf numFmtId="0" fontId="28" fillId="0" borderId="0" xfId="1" quotePrefix="1" applyFont="1" applyAlignment="1">
      <alignment horizontal="left" vertical="top"/>
    </xf>
    <xf numFmtId="0" fontId="2" fillId="0" borderId="91" xfId="1" applyBorder="1"/>
    <xf numFmtId="0" fontId="0" fillId="2" borderId="43" xfId="0" applyFill="1" applyBorder="1" applyAlignment="1" applyProtection="1">
      <alignment horizontal="center" vertical="center"/>
      <protection locked="0"/>
    </xf>
    <xf numFmtId="0" fontId="0" fillId="2" borderId="15" xfId="0" applyFill="1" applyBorder="1" applyProtection="1">
      <alignment vertical="center"/>
      <protection locked="0"/>
    </xf>
    <xf numFmtId="0" fontId="25" fillId="0" borderId="0" xfId="0" quotePrefix="1" applyFont="1" applyAlignment="1">
      <alignment horizontal="center" vertical="center"/>
    </xf>
    <xf numFmtId="0" fontId="23" fillId="0" borderId="93" xfId="0" quotePrefix="1" applyFont="1" applyBorder="1" applyAlignment="1">
      <alignment horizontal="center" vertical="center" wrapText="1"/>
    </xf>
    <xf numFmtId="0" fontId="24" fillId="0" borderId="94" xfId="0" applyFont="1" applyBorder="1" applyAlignment="1">
      <alignment horizontal="center" vertical="center"/>
    </xf>
    <xf numFmtId="0" fontId="24" fillId="0" borderId="95" xfId="0" applyFont="1" applyBorder="1" applyAlignment="1">
      <alignment horizontal="center" vertical="center"/>
    </xf>
    <xf numFmtId="0" fontId="24" fillId="0" borderId="93" xfId="0" quotePrefix="1" applyFont="1" applyBorder="1" applyAlignment="1">
      <alignment horizontal="center" vertical="center" wrapText="1"/>
    </xf>
    <xf numFmtId="0" fontId="24" fillId="0" borderId="59" xfId="0" quotePrefix="1" applyFont="1" applyBorder="1" applyAlignment="1">
      <alignment horizontal="center" vertical="center" wrapText="1"/>
    </xf>
    <xf numFmtId="0" fontId="24" fillId="0" borderId="2" xfId="0" quotePrefix="1" applyFont="1" applyBorder="1" applyAlignment="1">
      <alignment horizontal="center" vertical="center" wrapText="1"/>
    </xf>
    <xf numFmtId="0" fontId="24" fillId="0" borderId="86" xfId="0" quotePrefix="1" applyFont="1" applyBorder="1" applyAlignment="1">
      <alignment horizontal="center" vertical="center" wrapText="1"/>
    </xf>
    <xf numFmtId="0" fontId="18" fillId="0" borderId="91" xfId="0" applyFont="1" applyBorder="1">
      <alignment vertical="center"/>
    </xf>
    <xf numFmtId="0" fontId="25" fillId="0" borderId="0" xfId="0" applyFont="1">
      <alignment vertical="center"/>
    </xf>
    <xf numFmtId="49" fontId="18" fillId="2" borderId="2" xfId="0" applyNumberFormat="1" applyFont="1" applyFill="1" applyBorder="1" applyAlignment="1" applyProtection="1">
      <alignment horizontal="center" vertical="center"/>
      <protection locked="0"/>
    </xf>
    <xf numFmtId="0" fontId="8" fillId="0" borderId="0" xfId="0" quotePrefix="1" applyFont="1" applyAlignment="1">
      <alignment horizontal="right" vertical="top" wrapText="1"/>
    </xf>
    <xf numFmtId="0" fontId="2" fillId="0" borderId="0" xfId="1" quotePrefix="1" applyAlignment="1">
      <alignment vertical="center"/>
    </xf>
    <xf numFmtId="0" fontId="8" fillId="0" borderId="0" xfId="0" applyFont="1" applyAlignment="1">
      <alignment horizontal="right" vertical="center"/>
    </xf>
    <xf numFmtId="0" fontId="15" fillId="0" borderId="0" xfId="0" quotePrefix="1" applyFont="1" applyAlignment="1">
      <alignment horizontal="left" vertical="top" wrapText="1"/>
    </xf>
    <xf numFmtId="0" fontId="14" fillId="0" borderId="0" xfId="0" quotePrefix="1" applyFont="1" applyAlignment="1">
      <alignment horizontal="left" vertical="top"/>
    </xf>
    <xf numFmtId="0" fontId="14" fillId="0" borderId="0" xfId="0" quotePrefix="1" applyFont="1" applyAlignment="1">
      <alignment horizontal="left" vertical="top" wrapText="1"/>
    </xf>
    <xf numFmtId="0" fontId="27" fillId="2" borderId="87" xfId="0" applyFont="1" applyFill="1" applyBorder="1" applyAlignment="1" applyProtection="1">
      <alignment horizontal="center" vertical="center"/>
      <protection locked="0"/>
    </xf>
    <xf numFmtId="0" fontId="27" fillId="2" borderId="88" xfId="0" applyFont="1" applyFill="1" applyBorder="1" applyAlignment="1" applyProtection="1">
      <alignment horizontal="center" vertical="center"/>
      <protection locked="0"/>
    </xf>
    <xf numFmtId="38" fontId="4" fillId="0" borderId="87" xfId="3" applyFont="1" applyBorder="1" applyAlignment="1">
      <alignment horizontal="right" vertical="center"/>
    </xf>
    <xf numFmtId="38" fontId="4" fillId="0" borderId="90" xfId="3" applyFont="1" applyBorder="1" applyAlignment="1">
      <alignment horizontal="right" vertical="center"/>
    </xf>
    <xf numFmtId="38" fontId="4" fillId="0" borderId="3" xfId="3" applyFont="1" applyBorder="1" applyAlignment="1">
      <alignment horizontal="right" vertical="center"/>
    </xf>
    <xf numFmtId="38" fontId="4" fillId="0" borderId="84" xfId="3" applyFont="1" applyBorder="1" applyAlignment="1">
      <alignment horizontal="right" vertical="center"/>
    </xf>
    <xf numFmtId="0" fontId="27" fillId="2" borderId="3" xfId="0" applyFont="1" applyFill="1" applyBorder="1" applyAlignment="1" applyProtection="1">
      <alignment horizontal="center" vertical="center"/>
      <protection locked="0"/>
    </xf>
    <xf numFmtId="0" fontId="27" fillId="2" borderId="83" xfId="0" applyFont="1" applyFill="1" applyBorder="1" applyAlignment="1" applyProtection="1">
      <alignment horizontal="center" vertical="center"/>
      <protection locked="0"/>
    </xf>
    <xf numFmtId="0" fontId="0" fillId="0" borderId="96" xfId="0" quotePrefix="1" applyBorder="1" applyAlignment="1">
      <alignment horizontal="center" vertical="center" textRotation="255"/>
    </xf>
    <xf numFmtId="0" fontId="0" fillId="0" borderId="97" xfId="0" quotePrefix="1" applyBorder="1" applyAlignment="1">
      <alignment horizontal="center" vertical="center" textRotation="255"/>
    </xf>
    <xf numFmtId="0" fontId="0" fillId="0" borderId="98" xfId="0" quotePrefix="1" applyBorder="1" applyAlignment="1">
      <alignment horizontal="center" vertical="center" textRotation="255"/>
    </xf>
    <xf numFmtId="38" fontId="4" fillId="0" borderId="70" xfId="3" applyFont="1" applyBorder="1" applyAlignment="1">
      <alignment horizontal="right" vertical="center"/>
    </xf>
    <xf numFmtId="38" fontId="4" fillId="0" borderId="71" xfId="3" applyFont="1" applyBorder="1" applyAlignment="1">
      <alignment horizontal="right" vertical="center"/>
    </xf>
    <xf numFmtId="38" fontId="4" fillId="0" borderId="7" xfId="3" applyFont="1" applyBorder="1" applyAlignment="1">
      <alignment horizontal="right" vertical="center"/>
    </xf>
    <xf numFmtId="38" fontId="4" fillId="0" borderId="52" xfId="3" applyFont="1" applyBorder="1" applyAlignment="1">
      <alignment horizontal="right" vertical="center"/>
    </xf>
    <xf numFmtId="38" fontId="4" fillId="0" borderId="76" xfId="3" applyFont="1" applyBorder="1" applyAlignment="1">
      <alignment horizontal="right" vertical="center"/>
    </xf>
    <xf numFmtId="38" fontId="4" fillId="0" borderId="55" xfId="3" applyFont="1" applyBorder="1" applyAlignment="1">
      <alignment horizontal="right" vertical="center"/>
    </xf>
    <xf numFmtId="0" fontId="0" fillId="0" borderId="78" xfId="0" applyBorder="1" applyAlignment="1">
      <alignment horizontal="center" vertical="center" textRotation="255"/>
    </xf>
    <xf numFmtId="0" fontId="0" fillId="0" borderId="82" xfId="0" applyBorder="1" applyAlignment="1">
      <alignment horizontal="center" vertical="center" textRotation="255"/>
    </xf>
    <xf numFmtId="0" fontId="0" fillId="0" borderId="85" xfId="0" applyBorder="1" applyAlignment="1">
      <alignment horizontal="center" vertical="center" textRotation="255"/>
    </xf>
    <xf numFmtId="0" fontId="17" fillId="2" borderId="79" xfId="0" applyFont="1" applyFill="1" applyBorder="1" applyAlignment="1" applyProtection="1">
      <alignment horizontal="center" vertical="center"/>
      <protection locked="0"/>
    </xf>
    <xf numFmtId="0" fontId="27" fillId="2" borderId="80" xfId="0" applyFont="1" applyFill="1" applyBorder="1" applyAlignment="1" applyProtection="1">
      <alignment horizontal="center" vertical="center"/>
      <protection locked="0"/>
    </xf>
    <xf numFmtId="38" fontId="4" fillId="0" borderId="79" xfId="3" applyFont="1" applyBorder="1" applyAlignment="1">
      <alignment horizontal="right" vertical="center"/>
    </xf>
    <xf numFmtId="38" fontId="4" fillId="0" borderId="81" xfId="3" applyFont="1" applyBorder="1" applyAlignment="1">
      <alignment horizontal="right" vertical="center"/>
    </xf>
    <xf numFmtId="0" fontId="18" fillId="0" borderId="59"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63"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66" xfId="0" applyFont="1" applyBorder="1" applyAlignment="1">
      <alignment horizontal="center" vertical="center" wrapText="1"/>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10" xfId="0" quotePrefix="1" applyBorder="1" applyAlignment="1">
      <alignment horizontal="right" vertical="center" shrinkToFit="1"/>
    </xf>
    <xf numFmtId="0" fontId="0" fillId="0" borderId="10" xfId="0" applyBorder="1" applyAlignment="1">
      <alignment horizontal="right" vertical="center" shrinkToFit="1"/>
    </xf>
    <xf numFmtId="0" fontId="0" fillId="0" borderId="55" xfId="0" applyBorder="1" applyAlignment="1">
      <alignment horizontal="right" vertical="center" shrinkToFit="1"/>
    </xf>
    <xf numFmtId="0" fontId="20" fillId="0" borderId="53" xfId="0" applyFont="1" applyBorder="1" applyAlignment="1">
      <alignment horizontal="center" vertical="center"/>
    </xf>
    <xf numFmtId="0" fontId="20" fillId="0" borderId="54" xfId="0" applyFont="1" applyBorder="1" applyAlignment="1">
      <alignment horizontal="center" vertical="center"/>
    </xf>
    <xf numFmtId="0" fontId="0" fillId="0" borderId="56" xfId="0" applyBorder="1" applyAlignment="1">
      <alignment horizontal="right" vertical="center"/>
    </xf>
    <xf numFmtId="0" fontId="0" fillId="0" borderId="10" xfId="0" applyBorder="1" applyAlignment="1">
      <alignment horizontal="right" vertical="center"/>
    </xf>
    <xf numFmtId="0" fontId="0" fillId="0" borderId="55" xfId="0" applyBorder="1" applyAlignment="1">
      <alignment horizontal="right" vertical="center"/>
    </xf>
    <xf numFmtId="0" fontId="20" fillId="0" borderId="53" xfId="0" quotePrefix="1" applyFont="1"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182" fontId="0" fillId="0" borderId="59" xfId="0" applyNumberFormat="1" applyBorder="1" applyAlignment="1">
      <alignment horizontal="center" vertical="center" shrinkToFit="1"/>
    </xf>
    <xf numFmtId="0" fontId="0" fillId="0" borderId="0" xfId="0" applyAlignment="1">
      <alignment horizontal="center" vertical="center"/>
    </xf>
    <xf numFmtId="0" fontId="0" fillId="0" borderId="0" xfId="0" quotePrefix="1" applyAlignment="1">
      <alignment horizontal="left" vertical="center" wrapText="1"/>
    </xf>
    <xf numFmtId="0" fontId="0" fillId="2" borderId="3" xfId="0" applyFill="1" applyBorder="1" applyAlignment="1" applyProtection="1">
      <alignment horizontal="left" vertical="top"/>
      <protection locked="0"/>
    </xf>
    <xf numFmtId="0" fontId="0" fillId="2" borderId="4" xfId="0" applyFill="1" applyBorder="1" applyAlignment="1" applyProtection="1">
      <alignment horizontal="left" vertical="top"/>
      <protection locked="0"/>
    </xf>
    <xf numFmtId="0" fontId="0" fillId="2" borderId="5" xfId="0" applyFill="1" applyBorder="1" applyAlignment="1" applyProtection="1">
      <alignment horizontal="left" vertical="top"/>
      <protection locked="0"/>
    </xf>
    <xf numFmtId="0" fontId="0" fillId="0" borderId="2" xfId="0" applyBorder="1" applyAlignment="1">
      <alignment horizontal="center" vertical="center" shrinkToFit="1"/>
    </xf>
    <xf numFmtId="0" fontId="0" fillId="0" borderId="0" xfId="0" applyAlignment="1">
      <alignment horizontal="right" vertical="center"/>
    </xf>
    <xf numFmtId="0" fontId="0" fillId="0" borderId="52" xfId="0" applyBorder="1" applyAlignment="1">
      <alignment horizontal="right" vertical="center"/>
    </xf>
    <xf numFmtId="0" fontId="0" fillId="0" borderId="0" xfId="0" applyAlignment="1">
      <alignment horizontal="center" vertical="center" shrinkToFit="1"/>
    </xf>
    <xf numFmtId="38" fontId="22" fillId="2" borderId="3" xfId="3" applyFont="1" applyFill="1" applyBorder="1" applyAlignment="1" applyProtection="1">
      <alignment horizontal="center" vertical="center"/>
      <protection locked="0"/>
    </xf>
    <xf numFmtId="38" fontId="22" fillId="2" borderId="5" xfId="3" applyFont="1" applyFill="1" applyBorder="1" applyAlignment="1" applyProtection="1">
      <alignment horizontal="center" vertical="center"/>
      <protection locked="0"/>
    </xf>
    <xf numFmtId="0" fontId="18" fillId="0" borderId="0" xfId="0" applyFont="1" applyAlignment="1">
      <alignment horizontal="center" vertical="center" shrinkToFit="1"/>
    </xf>
    <xf numFmtId="0" fontId="19" fillId="0" borderId="0" xfId="0" applyFont="1" applyAlignment="1">
      <alignment horizontal="center" vertical="center" shrinkToFit="1"/>
    </xf>
    <xf numFmtId="0" fontId="0" fillId="0" borderId="0" xfId="0" applyAlignment="1">
      <alignment horizontal="left" vertical="center" shrinkToFit="1"/>
    </xf>
    <xf numFmtId="38" fontId="22" fillId="2" borderId="50" xfId="3" applyFont="1" applyFill="1" applyBorder="1" applyAlignment="1" applyProtection="1">
      <alignment horizontal="center" vertical="center"/>
      <protection locked="0"/>
    </xf>
    <xf numFmtId="0" fontId="8" fillId="0" borderId="0" xfId="0" quotePrefix="1" applyFont="1" applyAlignment="1">
      <alignment horizontal="left" vertical="center" shrinkToFit="1"/>
    </xf>
    <xf numFmtId="0" fontId="8" fillId="2" borderId="44" xfId="0" applyFont="1" applyFill="1" applyBorder="1" applyAlignment="1" applyProtection="1">
      <alignment horizontal="center" vertical="center" shrinkToFit="1"/>
      <protection locked="0"/>
    </xf>
    <xf numFmtId="0" fontId="8" fillId="2" borderId="45" xfId="0" applyFont="1" applyFill="1" applyBorder="1" applyAlignment="1" applyProtection="1">
      <alignment horizontal="center" vertical="center" shrinkToFit="1"/>
      <protection locked="0"/>
    </xf>
    <xf numFmtId="0" fontId="21" fillId="2" borderId="3" xfId="0" applyFont="1" applyFill="1" applyBorder="1" applyAlignment="1" applyProtection="1">
      <alignment horizontal="left" vertical="center"/>
      <protection locked="0"/>
    </xf>
    <xf numFmtId="0" fontId="21" fillId="2" borderId="4" xfId="0" applyFont="1" applyFill="1" applyBorder="1" applyAlignment="1" applyProtection="1">
      <alignment horizontal="left" vertical="center"/>
      <protection locked="0"/>
    </xf>
    <xf numFmtId="0" fontId="21" fillId="2" borderId="5" xfId="0" applyFont="1" applyFill="1" applyBorder="1" applyAlignment="1" applyProtection="1">
      <alignment horizontal="left" vertical="center"/>
      <protection locked="0"/>
    </xf>
    <xf numFmtId="181" fontId="20" fillId="2" borderId="44" xfId="0" applyNumberFormat="1" applyFont="1" applyFill="1" applyBorder="1" applyAlignment="1" applyProtection="1">
      <alignment horizontal="center" vertical="center" shrinkToFit="1"/>
      <protection locked="0"/>
    </xf>
    <xf numFmtId="181" fontId="20" fillId="2" borderId="45" xfId="0" applyNumberFormat="1" applyFont="1" applyFill="1" applyBorder="1" applyAlignment="1" applyProtection="1">
      <alignment horizontal="center" vertical="center" shrinkToFit="1"/>
      <protection locked="0"/>
    </xf>
    <xf numFmtId="0" fontId="20" fillId="2" borderId="44" xfId="0" applyFont="1" applyFill="1" applyBorder="1" applyAlignment="1" applyProtection="1">
      <alignment horizontal="center" vertical="center" shrinkToFit="1"/>
      <protection locked="0"/>
    </xf>
    <xf numFmtId="0" fontId="22" fillId="2" borderId="92" xfId="0" applyFont="1" applyFill="1" applyBorder="1" applyAlignment="1" applyProtection="1">
      <alignment horizontal="center" vertical="center" shrinkToFit="1"/>
      <protection locked="0"/>
    </xf>
    <xf numFmtId="0" fontId="22" fillId="2" borderId="45" xfId="0" applyFont="1" applyFill="1" applyBorder="1" applyAlignment="1" applyProtection="1">
      <alignment horizontal="center" vertical="center" shrinkToFit="1"/>
      <protection locked="0"/>
    </xf>
    <xf numFmtId="0" fontId="22" fillId="2" borderId="44" xfId="0" applyFont="1" applyFill="1" applyBorder="1" applyAlignment="1" applyProtection="1">
      <alignment horizontal="center" vertical="center" shrinkToFit="1"/>
      <protection locked="0"/>
    </xf>
    <xf numFmtId="0" fontId="23" fillId="0" borderId="0" xfId="0" quotePrefix="1" applyFont="1" applyAlignment="1">
      <alignment horizontal="left" vertical="center" wrapText="1"/>
    </xf>
    <xf numFmtId="0" fontId="0" fillId="2" borderId="44" xfId="0" applyFill="1" applyBorder="1" applyAlignment="1" applyProtection="1">
      <alignment horizontal="center" vertical="center" wrapText="1"/>
      <protection locked="0"/>
    </xf>
    <xf numFmtId="0" fontId="0" fillId="2" borderId="92" xfId="0" applyFill="1" applyBorder="1" applyAlignment="1" applyProtection="1">
      <alignment horizontal="center" vertical="center" wrapText="1"/>
      <protection locked="0"/>
    </xf>
    <xf numFmtId="0" fontId="0" fillId="2" borderId="45" xfId="0" applyFill="1" applyBorder="1" applyAlignment="1" applyProtection="1">
      <alignment horizontal="center" vertical="center" wrapText="1"/>
      <protection locked="0"/>
    </xf>
    <xf numFmtId="0" fontId="0" fillId="2" borderId="3" xfId="0" applyFill="1" applyBorder="1" applyAlignment="1" applyProtection="1">
      <alignment horizontal="left" vertical="center"/>
      <protection locked="0"/>
    </xf>
    <xf numFmtId="0" fontId="0" fillId="2" borderId="4"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0" fontId="21" fillId="2" borderId="46" xfId="0" quotePrefix="1" applyFont="1" applyFill="1" applyBorder="1" applyAlignment="1" applyProtection="1">
      <alignment horizontal="left" vertical="center"/>
      <protection locked="0"/>
    </xf>
    <xf numFmtId="0" fontId="21" fillId="2" borderId="47" xfId="0" applyFont="1" applyFill="1" applyBorder="1" applyAlignment="1" applyProtection="1">
      <alignment horizontal="left" vertical="center"/>
      <protection locked="0"/>
    </xf>
    <xf numFmtId="0" fontId="0" fillId="0" borderId="0" xfId="0" quotePrefix="1" applyAlignment="1">
      <alignment horizontal="center" vertical="center" wrapText="1"/>
    </xf>
    <xf numFmtId="0" fontId="22" fillId="2" borderId="3" xfId="0" quotePrefix="1" applyFont="1" applyFill="1" applyBorder="1" applyAlignment="1" applyProtection="1">
      <alignment horizontal="center" vertical="center" shrinkToFit="1"/>
      <protection locked="0"/>
    </xf>
    <xf numFmtId="0" fontId="22" fillId="2" borderId="4" xfId="0" quotePrefix="1" applyFont="1" applyFill="1" applyBorder="1" applyAlignment="1" applyProtection="1">
      <alignment horizontal="center" vertical="center" shrinkToFit="1"/>
      <protection locked="0"/>
    </xf>
    <xf numFmtId="0" fontId="22" fillId="2" borderId="5" xfId="0" quotePrefix="1" applyFont="1" applyFill="1" applyBorder="1" applyAlignment="1" applyProtection="1">
      <alignment horizontal="center" vertical="center" shrinkToFit="1"/>
      <protection locked="0"/>
    </xf>
    <xf numFmtId="0" fontId="0" fillId="0" borderId="48" xfId="0" quotePrefix="1"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20" fillId="2" borderId="3" xfId="0" applyFont="1" applyFill="1" applyBorder="1" applyAlignment="1" applyProtection="1">
      <alignment horizontal="center" vertical="center"/>
      <protection locked="0"/>
    </xf>
    <xf numFmtId="0" fontId="22" fillId="2" borderId="4" xfId="0" applyFont="1" applyFill="1" applyBorder="1" applyAlignment="1" applyProtection="1">
      <alignment horizontal="center" vertical="center"/>
      <protection locked="0"/>
    </xf>
    <xf numFmtId="0" fontId="22" fillId="2" borderId="5" xfId="0" applyFont="1" applyFill="1" applyBorder="1" applyAlignment="1" applyProtection="1">
      <alignment horizontal="center" vertical="center"/>
      <protection locked="0"/>
    </xf>
    <xf numFmtId="0" fontId="22" fillId="2" borderId="3" xfId="0" applyFont="1" applyFill="1" applyBorder="1" applyAlignment="1" applyProtection="1">
      <alignment horizontal="center" vertical="center"/>
      <protection locked="0"/>
    </xf>
    <xf numFmtId="0" fontId="21" fillId="3" borderId="3" xfId="0" quotePrefix="1" applyFont="1" applyFill="1" applyBorder="1" applyAlignment="1" applyProtection="1">
      <alignment horizontal="left" vertical="center"/>
      <protection locked="0"/>
    </xf>
    <xf numFmtId="0" fontId="21" fillId="3" borderId="4" xfId="0" applyFont="1" applyFill="1" applyBorder="1" applyAlignment="1" applyProtection="1">
      <alignment horizontal="left" vertical="center"/>
      <protection locked="0"/>
    </xf>
    <xf numFmtId="0" fontId="21" fillId="3" borderId="5" xfId="0" applyFont="1" applyFill="1" applyBorder="1" applyAlignment="1" applyProtection="1">
      <alignment horizontal="left" vertical="center"/>
      <protection locked="0"/>
    </xf>
    <xf numFmtId="0" fontId="20" fillId="2" borderId="3" xfId="0" quotePrefix="1" applyFont="1" applyFill="1" applyBorder="1" applyAlignment="1" applyProtection="1">
      <alignment horizontal="center" vertical="center" shrinkToFit="1"/>
      <protection locked="0"/>
    </xf>
    <xf numFmtId="0" fontId="20" fillId="2" borderId="4" xfId="0" quotePrefix="1" applyFont="1" applyFill="1" applyBorder="1" applyAlignment="1" applyProtection="1">
      <alignment horizontal="center" vertical="center" shrinkToFit="1"/>
      <protection locked="0"/>
    </xf>
    <xf numFmtId="0" fontId="20" fillId="2" borderId="5" xfId="0" quotePrefix="1" applyFont="1" applyFill="1" applyBorder="1" applyAlignment="1" applyProtection="1">
      <alignment horizontal="center" vertical="center" shrinkToFit="1"/>
      <protection locked="0"/>
    </xf>
    <xf numFmtId="0" fontId="0" fillId="0" borderId="8" xfId="0" applyBorder="1" applyAlignment="1">
      <alignment horizontal="center" vertical="center" shrinkToFit="1"/>
    </xf>
    <xf numFmtId="0" fontId="0" fillId="0" borderId="0" xfId="0" quotePrefix="1" applyAlignment="1">
      <alignment horizontal="center" vertical="center"/>
    </xf>
    <xf numFmtId="181" fontId="20" fillId="2" borderId="44" xfId="0" applyNumberFormat="1" applyFont="1" applyFill="1" applyBorder="1" applyAlignment="1" applyProtection="1">
      <alignment horizontal="center" vertical="center"/>
      <protection locked="0"/>
    </xf>
    <xf numFmtId="181" fontId="20" fillId="2" borderId="45" xfId="0" applyNumberFormat="1" applyFont="1" applyFill="1" applyBorder="1" applyAlignment="1" applyProtection="1">
      <alignment horizontal="center" vertical="center"/>
      <protection locked="0"/>
    </xf>
    <xf numFmtId="176" fontId="20" fillId="2" borderId="44" xfId="0" applyNumberFormat="1" applyFont="1" applyFill="1" applyBorder="1" applyAlignment="1" applyProtection="1">
      <alignment horizontal="center" vertical="center"/>
      <protection locked="0"/>
    </xf>
    <xf numFmtId="176" fontId="20" fillId="2" borderId="45" xfId="0" applyNumberFormat="1" applyFont="1" applyFill="1" applyBorder="1" applyAlignment="1" applyProtection="1">
      <alignment horizontal="center" vertical="center"/>
      <protection locked="0"/>
    </xf>
    <xf numFmtId="177" fontId="20" fillId="2" borderId="44" xfId="0" applyNumberFormat="1" applyFont="1" applyFill="1" applyBorder="1" applyAlignment="1" applyProtection="1">
      <alignment horizontal="center" vertical="center"/>
      <protection locked="0"/>
    </xf>
    <xf numFmtId="177" fontId="20" fillId="2" borderId="45" xfId="0" applyNumberFormat="1" applyFont="1" applyFill="1" applyBorder="1" applyAlignment="1" applyProtection="1">
      <alignment horizontal="center" vertical="center"/>
      <protection locked="0"/>
    </xf>
    <xf numFmtId="49" fontId="20" fillId="2" borderId="102" xfId="0" quotePrefix="1" applyNumberFormat="1" applyFont="1" applyFill="1" applyBorder="1" applyAlignment="1" applyProtection="1">
      <alignment horizontal="center" vertical="center"/>
      <protection locked="0"/>
    </xf>
    <xf numFmtId="49" fontId="20" fillId="2" borderId="107" xfId="0" applyNumberFormat="1" applyFont="1" applyFill="1" applyBorder="1" applyAlignment="1" applyProtection="1">
      <alignment horizontal="center" vertical="center"/>
      <protection locked="0"/>
    </xf>
    <xf numFmtId="49" fontId="20" fillId="2" borderId="108" xfId="0" applyNumberFormat="1" applyFont="1" applyFill="1" applyBorder="1" applyAlignment="1" applyProtection="1">
      <alignment horizontal="center" vertical="center"/>
      <protection locked="0"/>
    </xf>
    <xf numFmtId="0" fontId="8" fillId="0" borderId="99" xfId="0" quotePrefix="1" applyFont="1" applyBorder="1" applyAlignment="1">
      <alignment horizontal="center" vertical="center" shrinkToFit="1"/>
    </xf>
    <xf numFmtId="0" fontId="8" fillId="0" borderId="0" xfId="0" quotePrefix="1" applyFont="1" applyAlignment="1">
      <alignment horizontal="center" vertical="center" shrinkToFit="1"/>
    </xf>
    <xf numFmtId="0" fontId="8" fillId="0" borderId="100" xfId="0" quotePrefix="1" applyFont="1" applyBorder="1" applyAlignment="1">
      <alignment horizontal="center" vertical="center" shrinkToFit="1"/>
    </xf>
    <xf numFmtId="0" fontId="8" fillId="0" borderId="99" xfId="0" quotePrefix="1" applyFont="1" applyBorder="1" applyAlignment="1">
      <alignment horizontal="left" vertical="center" shrinkToFit="1"/>
    </xf>
    <xf numFmtId="49" fontId="20" fillId="2" borderId="102" xfId="0" applyNumberFormat="1" applyFont="1" applyFill="1" applyBorder="1" applyAlignment="1" applyProtection="1">
      <alignment horizontal="center" vertical="center"/>
      <protection locked="0"/>
    </xf>
    <xf numFmtId="0" fontId="2" fillId="0" borderId="2" xfId="1" quotePrefix="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2" borderId="104" xfId="1" applyFill="1" applyBorder="1" applyAlignment="1" applyProtection="1">
      <alignment horizontal="center" vertical="center"/>
      <protection locked="0"/>
    </xf>
    <xf numFmtId="0" fontId="2" fillId="2" borderId="106" xfId="1" applyFill="1" applyBorder="1" applyAlignment="1" applyProtection="1">
      <alignment horizontal="center" vertical="center"/>
      <protection locked="0"/>
    </xf>
    <xf numFmtId="0" fontId="2" fillId="2" borderId="105" xfId="1" applyFill="1" applyBorder="1" applyAlignment="1" applyProtection="1">
      <alignment horizontal="center" vertical="center"/>
      <protection locked="0"/>
    </xf>
    <xf numFmtId="0" fontId="2" fillId="0" borderId="4" xfId="1" applyBorder="1" applyAlignment="1">
      <alignment horizontal="center" vertical="center"/>
    </xf>
    <xf numFmtId="0" fontId="2" fillId="0" borderId="5" xfId="1" applyBorder="1" applyAlignment="1">
      <alignment horizontal="center" vertical="center"/>
    </xf>
    <xf numFmtId="0" fontId="8" fillId="2" borderId="2" xfId="0" quotePrefix="1" applyFont="1" applyFill="1" applyBorder="1" applyAlignment="1" applyProtection="1">
      <alignment horizontal="center" vertical="center"/>
      <protection locked="0"/>
    </xf>
    <xf numFmtId="0" fontId="8" fillId="0" borderId="2" xfId="0" quotePrefix="1" applyFont="1" applyBorder="1" applyAlignment="1">
      <alignment horizontal="center" vertical="center"/>
    </xf>
    <xf numFmtId="0" fontId="2" fillId="2" borderId="2" xfId="1" applyFill="1" applyBorder="1" applyAlignment="1" applyProtection="1">
      <alignment horizontal="center" vertical="center"/>
      <protection locked="0"/>
    </xf>
    <xf numFmtId="0" fontId="8" fillId="2" borderId="3" xfId="0" quotePrefix="1"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8" fillId="2" borderId="5" xfId="0" applyFont="1" applyFill="1" applyBorder="1" applyAlignment="1" applyProtection="1">
      <alignment horizontal="center" vertical="center"/>
      <protection locked="0"/>
    </xf>
    <xf numFmtId="0" fontId="2" fillId="2" borderId="3" xfId="1" applyFill="1" applyBorder="1" applyAlignment="1" applyProtection="1">
      <alignment horizontal="center" vertical="center"/>
      <protection locked="0"/>
    </xf>
    <xf numFmtId="0" fontId="2" fillId="2" borderId="4" xfId="1" applyFill="1" applyBorder="1" applyAlignment="1" applyProtection="1">
      <alignment horizontal="center" vertical="center"/>
      <protection locked="0"/>
    </xf>
    <xf numFmtId="0" fontId="2" fillId="2" borderId="5" xfId="1" applyFill="1" applyBorder="1" applyAlignment="1" applyProtection="1">
      <alignment horizontal="center" vertical="center"/>
      <protection locked="0"/>
    </xf>
    <xf numFmtId="0" fontId="2" fillId="0" borderId="3" xfId="1" quotePrefix="1" applyBorder="1" applyAlignment="1">
      <alignment horizontal="center" vertical="center" shrinkToFit="1"/>
    </xf>
    <xf numFmtId="0" fontId="2" fillId="0" borderId="4" xfId="1" applyBorder="1" applyAlignment="1">
      <alignment horizontal="center" vertical="center" shrinkToFit="1"/>
    </xf>
    <xf numFmtId="0" fontId="2" fillId="0" borderId="5" xfId="1" applyBorder="1" applyAlignment="1">
      <alignment horizontal="center" vertical="center" shrinkToFit="1"/>
    </xf>
    <xf numFmtId="0" fontId="2" fillId="0" borderId="15" xfId="1" applyBorder="1" applyAlignment="1">
      <alignment horizontal="center" vertical="center"/>
    </xf>
    <xf numFmtId="49" fontId="20" fillId="0" borderId="3" xfId="0" applyNumberFormat="1" applyFont="1" applyBorder="1" applyAlignment="1">
      <alignment horizontal="center" vertical="center"/>
    </xf>
    <xf numFmtId="0" fontId="17" fillId="0" borderId="0" xfId="0" quotePrefix="1" applyFont="1" applyAlignment="1">
      <alignment horizontal="center" vertical="center"/>
    </xf>
    <xf numFmtId="0" fontId="8" fillId="0" borderId="8" xfId="0" quotePrefix="1" applyFont="1" applyBorder="1" applyAlignment="1">
      <alignment horizontal="left" vertical="center" shrinkToFit="1"/>
    </xf>
    <xf numFmtId="0" fontId="25" fillId="0" borderId="0" xfId="0" quotePrefix="1" applyFont="1" applyAlignment="1">
      <alignment horizontal="left" vertical="center" shrinkToFit="1"/>
    </xf>
    <xf numFmtId="0" fontId="25" fillId="0" borderId="8" xfId="0" quotePrefix="1" applyFont="1" applyBorder="1" applyAlignment="1">
      <alignment horizontal="left" vertical="center" shrinkToFit="1"/>
    </xf>
    <xf numFmtId="0" fontId="8" fillId="0" borderId="3" xfId="0" applyFont="1" applyBorder="1" applyAlignment="1">
      <alignment horizontal="center" vertical="center" shrinkToFit="1"/>
    </xf>
    <xf numFmtId="0" fontId="8" fillId="0" borderId="5" xfId="0" applyFont="1" applyBorder="1" applyAlignment="1">
      <alignment horizontal="center" vertical="center" shrinkToFit="1"/>
    </xf>
    <xf numFmtId="0" fontId="0" fillId="0" borderId="0" xfId="0" applyAlignment="1">
      <alignment horizontal="left" vertical="center"/>
    </xf>
    <xf numFmtId="0" fontId="8" fillId="0" borderId="3" xfId="0" quotePrefix="1"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 fillId="0" borderId="3" xfId="1" quotePrefix="1" applyBorder="1" applyAlignment="1">
      <alignment horizontal="center" vertical="center"/>
    </xf>
    <xf numFmtId="0" fontId="2" fillId="2" borderId="3" xfId="1" quotePrefix="1" applyFill="1" applyBorder="1" applyAlignment="1" applyProtection="1">
      <alignment horizontal="center" vertical="center"/>
      <protection locked="0"/>
    </xf>
    <xf numFmtId="0" fontId="0" fillId="2" borderId="2" xfId="0" applyFill="1" applyBorder="1" applyAlignment="1" applyProtection="1">
      <alignment horizontal="left" vertical="top"/>
      <protection locked="0"/>
    </xf>
    <xf numFmtId="0" fontId="2" fillId="0" borderId="0" xfId="1" quotePrefix="1" applyAlignment="1">
      <alignment horizontal="left" vertical="center"/>
    </xf>
    <xf numFmtId="0" fontId="2" fillId="0" borderId="0" xfId="1" quotePrefix="1" applyAlignment="1">
      <alignment horizontal="center" vertical="center"/>
    </xf>
    <xf numFmtId="0" fontId="0" fillId="0" borderId="48" xfId="0" applyBorder="1" applyAlignment="1">
      <alignment horizontal="center" vertical="center"/>
    </xf>
    <xf numFmtId="0" fontId="0" fillId="0" borderId="46" xfId="0" applyBorder="1" applyAlignment="1">
      <alignment horizontal="center" vertical="center"/>
    </xf>
    <xf numFmtId="0" fontId="0" fillId="0" borderId="51" xfId="0" applyBorder="1" applyAlignment="1">
      <alignment horizontal="center" vertical="center"/>
    </xf>
    <xf numFmtId="0" fontId="2" fillId="0" borderId="2" xfId="1" applyBorder="1" applyAlignment="1">
      <alignment horizontal="center" vertical="center" shrinkToFit="1"/>
    </xf>
    <xf numFmtId="0" fontId="7" fillId="0" borderId="2" xfId="1" quotePrefix="1" applyFont="1" applyBorder="1" applyAlignment="1">
      <alignment horizontal="center" vertical="center" wrapText="1"/>
    </xf>
    <xf numFmtId="0" fontId="7" fillId="0" borderId="2" xfId="1" applyFont="1" applyBorder="1" applyAlignment="1">
      <alignment horizontal="center" vertical="center"/>
    </xf>
    <xf numFmtId="0" fontId="0" fillId="0" borderId="2" xfId="0" applyBorder="1" applyAlignment="1">
      <alignment horizontal="center" vertical="center"/>
    </xf>
    <xf numFmtId="0" fontId="7" fillId="0" borderId="2" xfId="1" applyFont="1" applyBorder="1" applyAlignment="1">
      <alignment horizontal="center" vertical="center" wrapText="1"/>
    </xf>
    <xf numFmtId="0" fontId="4" fillId="0" borderId="8" xfId="0" applyFont="1" applyBorder="1" applyAlignment="1">
      <alignment horizontal="center" vertical="center"/>
    </xf>
    <xf numFmtId="0" fontId="2" fillId="0" borderId="2" xfId="1" applyBorder="1" applyAlignment="1">
      <alignment horizontal="center" vertical="center" wrapText="1"/>
    </xf>
    <xf numFmtId="0" fontId="2" fillId="0" borderId="5" xfId="1" quotePrefix="1" applyBorder="1" applyAlignment="1">
      <alignment horizontal="left" vertical="center" wrapText="1"/>
    </xf>
    <xf numFmtId="0" fontId="2" fillId="0" borderId="2" xfId="1" applyBorder="1" applyAlignment="1">
      <alignment horizontal="left" vertical="center" wrapText="1"/>
    </xf>
    <xf numFmtId="0" fontId="2" fillId="0" borderId="3" xfId="1" applyBorder="1" applyAlignment="1">
      <alignment horizontal="center" vertical="center" shrinkToFit="1"/>
    </xf>
    <xf numFmtId="0" fontId="2" fillId="2" borderId="4" xfId="1" quotePrefix="1" applyFill="1" applyBorder="1" applyAlignment="1" applyProtection="1">
      <alignment horizontal="center" vertical="center"/>
      <protection locked="0"/>
    </xf>
    <xf numFmtId="0" fontId="2" fillId="2" borderId="5" xfId="1" quotePrefix="1" applyFill="1" applyBorder="1" applyAlignment="1" applyProtection="1">
      <alignment horizontal="center" vertical="center"/>
      <protection locked="0"/>
    </xf>
    <xf numFmtId="182" fontId="0" fillId="2" borderId="3" xfId="0" applyNumberFormat="1" applyFill="1" applyBorder="1" applyAlignment="1" applyProtection="1">
      <alignment horizontal="center" vertical="center"/>
      <protection locked="0"/>
    </xf>
    <xf numFmtId="182" fontId="0" fillId="2" borderId="5" xfId="0" applyNumberFormat="1" applyFill="1" applyBorder="1" applyAlignment="1" applyProtection="1">
      <alignment horizontal="center" vertical="center"/>
      <protection locked="0"/>
    </xf>
    <xf numFmtId="183" fontId="0" fillId="2" borderId="2" xfId="0" applyNumberFormat="1" applyFill="1" applyBorder="1" applyAlignment="1" applyProtection="1">
      <alignment horizontal="center" vertical="center"/>
      <protection locked="0"/>
    </xf>
    <xf numFmtId="56" fontId="2" fillId="2" borderId="2" xfId="1" applyNumberFormat="1" applyFill="1" applyBorder="1" applyAlignment="1" applyProtection="1">
      <alignment horizontal="center" vertical="center"/>
      <protection locked="0"/>
    </xf>
    <xf numFmtId="0" fontId="2" fillId="0" borderId="0" xfId="1" applyAlignment="1">
      <alignment horizontal="left" vertical="center"/>
    </xf>
    <xf numFmtId="0" fontId="0" fillId="0" borderId="0" xfId="0" quotePrefix="1" applyAlignment="1">
      <alignment horizontal="left" vertical="center"/>
    </xf>
    <xf numFmtId="0" fontId="0" fillId="0" borderId="100" xfId="0" quotePrefix="1" applyBorder="1" applyAlignment="1">
      <alignment horizontal="left" vertical="center"/>
    </xf>
    <xf numFmtId="0" fontId="2" fillId="2" borderId="3" xfId="1" quotePrefix="1" applyFill="1" applyBorder="1" applyAlignment="1" applyProtection="1">
      <alignment horizontal="center" vertical="center" wrapText="1"/>
      <protection locked="0"/>
    </xf>
    <xf numFmtId="0" fontId="2" fillId="2" borderId="4" xfId="1" quotePrefix="1" applyFill="1" applyBorder="1" applyAlignment="1" applyProtection="1">
      <alignment horizontal="center" vertical="center" wrapText="1"/>
      <protection locked="0"/>
    </xf>
    <xf numFmtId="0" fontId="2" fillId="2" borderId="5" xfId="1" quotePrefix="1" applyFill="1" applyBorder="1" applyAlignment="1" applyProtection="1">
      <alignment horizontal="center" vertical="center" wrapText="1"/>
      <protection locked="0"/>
    </xf>
    <xf numFmtId="0" fontId="2" fillId="0" borderId="2" xfId="1" quotePrefix="1" applyBorder="1" applyAlignment="1">
      <alignment horizontal="center" vertical="center" wrapText="1"/>
    </xf>
    <xf numFmtId="38" fontId="22" fillId="0" borderId="3" xfId="3" applyFont="1" applyFill="1" applyBorder="1" applyAlignment="1" applyProtection="1">
      <alignment horizontal="center" vertical="center"/>
    </xf>
    <xf numFmtId="38" fontId="22" fillId="0" borderId="50" xfId="3" applyFont="1" applyFill="1" applyBorder="1" applyAlignment="1" applyProtection="1">
      <alignment horizontal="center" vertical="center"/>
    </xf>
    <xf numFmtId="38" fontId="22" fillId="0" borderId="5" xfId="3" applyFont="1" applyFill="1" applyBorder="1" applyAlignment="1" applyProtection="1">
      <alignment horizontal="center" vertical="center"/>
    </xf>
    <xf numFmtId="0" fontId="18" fillId="0" borderId="0" xfId="0" applyFont="1" applyAlignment="1">
      <alignment horizontal="center" vertical="center"/>
    </xf>
    <xf numFmtId="0" fontId="19" fillId="0" borderId="0" xfId="0" applyFont="1" applyAlignment="1">
      <alignment horizontal="center" vertical="center"/>
    </xf>
    <xf numFmtId="0" fontId="24" fillId="0" borderId="0" xfId="0" quotePrefix="1" applyFont="1" applyAlignment="1">
      <alignment horizontal="center" vertical="center" wrapText="1"/>
    </xf>
    <xf numFmtId="0" fontId="4" fillId="0" borderId="0" xfId="0" quotePrefix="1" applyFont="1" applyAlignment="1">
      <alignment horizontal="center" vertical="center" wrapText="1"/>
    </xf>
    <xf numFmtId="181" fontId="20" fillId="0" borderId="2" xfId="0" applyNumberFormat="1" applyFont="1" applyBorder="1" applyAlignment="1">
      <alignment horizontal="center" vertical="center" shrinkToFit="1"/>
    </xf>
    <xf numFmtId="0" fontId="20" fillId="0" borderId="2" xfId="0" applyFont="1" applyBorder="1" applyAlignment="1">
      <alignment horizontal="center" vertical="center" shrinkToFit="1"/>
    </xf>
    <xf numFmtId="0" fontId="22" fillId="0" borderId="2" xfId="0" applyFont="1" applyBorder="1" applyAlignment="1">
      <alignment horizontal="center" vertical="center" shrinkToFit="1"/>
    </xf>
    <xf numFmtId="0" fontId="21" fillId="0" borderId="3" xfId="0" quotePrefix="1" applyFont="1" applyBorder="1" applyAlignment="1">
      <alignment horizontal="left" vertical="center"/>
    </xf>
    <xf numFmtId="0" fontId="21" fillId="0" borderId="4" xfId="0" quotePrefix="1" applyFont="1" applyBorder="1" applyAlignment="1">
      <alignment horizontal="left" vertical="center"/>
    </xf>
    <xf numFmtId="0" fontId="21" fillId="0" borderId="5" xfId="0" quotePrefix="1" applyFont="1" applyBorder="1" applyAlignment="1">
      <alignment horizontal="left" vertical="center"/>
    </xf>
    <xf numFmtId="181" fontId="20" fillId="2" borderId="2" xfId="0" applyNumberFormat="1" applyFont="1" applyFill="1" applyBorder="1" applyAlignment="1" applyProtection="1">
      <alignment horizontal="center" vertical="center"/>
      <protection locked="0"/>
    </xf>
    <xf numFmtId="176" fontId="20" fillId="2" borderId="2" xfId="0" applyNumberFormat="1" applyFont="1" applyFill="1" applyBorder="1" applyAlignment="1" applyProtection="1">
      <alignment horizontal="center" vertical="center"/>
      <protection locked="0"/>
    </xf>
    <xf numFmtId="177" fontId="20" fillId="2" borderId="2" xfId="0" applyNumberFormat="1" applyFont="1" applyFill="1" applyBorder="1" applyAlignment="1" applyProtection="1">
      <alignment horizontal="center" vertical="center"/>
      <protection locked="0"/>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20" fillId="0" borderId="3" xfId="0" quotePrefix="1" applyFont="1" applyBorder="1" applyAlignment="1">
      <alignment horizontal="center" vertical="center" shrinkToFit="1"/>
    </xf>
    <xf numFmtId="0" fontId="20" fillId="0" borderId="4" xfId="0" quotePrefix="1" applyFont="1" applyBorder="1" applyAlignment="1">
      <alignment horizontal="center" vertical="center" shrinkToFit="1"/>
    </xf>
    <xf numFmtId="0" fontId="20" fillId="0" borderId="5" xfId="0" quotePrefix="1" applyFont="1" applyBorder="1" applyAlignment="1">
      <alignment horizontal="center" vertical="center" shrinkToFit="1"/>
    </xf>
    <xf numFmtId="0" fontId="20" fillId="0" borderId="3" xfId="0" quotePrefix="1" applyFont="1" applyBorder="1" applyAlignment="1">
      <alignment horizontal="left"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8" fillId="0" borderId="0" xfId="2" quotePrefix="1" applyFont="1" applyAlignment="1">
      <alignment horizontal="left" vertical="center" wrapText="1"/>
    </xf>
    <xf numFmtId="0" fontId="8" fillId="0" borderId="0" xfId="2" applyFont="1" applyAlignment="1">
      <alignment horizontal="left" vertical="center"/>
    </xf>
    <xf numFmtId="0" fontId="10" fillId="0" borderId="4" xfId="2" applyFont="1" applyBorder="1" applyAlignment="1">
      <alignment horizontal="center" vertical="center"/>
    </xf>
    <xf numFmtId="180" fontId="8" fillId="2" borderId="3" xfId="0" applyNumberFormat="1" applyFont="1" applyFill="1" applyBorder="1" applyAlignment="1" applyProtection="1">
      <alignment horizontal="center" vertical="center"/>
      <protection locked="0"/>
    </xf>
    <xf numFmtId="180" fontId="8" fillId="2" borderId="5" xfId="0" applyNumberFormat="1" applyFont="1" applyFill="1" applyBorder="1" applyAlignment="1" applyProtection="1">
      <alignment horizontal="center" vertical="center"/>
      <protection locked="0"/>
    </xf>
    <xf numFmtId="0" fontId="8" fillId="0" borderId="0" xfId="2" quotePrefix="1" applyFont="1" applyAlignment="1">
      <alignment horizontal="left" vertical="top" wrapText="1"/>
    </xf>
    <xf numFmtId="0" fontId="8" fillId="0" borderId="0" xfId="2" applyFont="1" applyAlignment="1">
      <alignment horizontal="left" vertical="top" wrapText="1"/>
    </xf>
    <xf numFmtId="0" fontId="8" fillId="0" borderId="0" xfId="2" applyFont="1" applyAlignment="1">
      <alignment horizontal="left" vertical="center" wrapText="1"/>
    </xf>
    <xf numFmtId="0" fontId="8" fillId="0" borderId="0" xfId="2" applyFont="1" applyAlignment="1">
      <alignment vertical="center" wrapText="1"/>
    </xf>
    <xf numFmtId="0" fontId="8" fillId="0" borderId="0" xfId="2" quotePrefix="1" applyFont="1" applyAlignment="1">
      <alignment horizontal="left" vertical="center" shrinkToFit="1"/>
    </xf>
    <xf numFmtId="0" fontId="8" fillId="0" borderId="0" xfId="2" applyFont="1" applyAlignment="1">
      <alignment horizontal="left" vertical="center" shrinkToFit="1"/>
    </xf>
    <xf numFmtId="0" fontId="10" fillId="0" borderId="2" xfId="2" applyFont="1" applyBorder="1" applyAlignment="1">
      <alignment horizontal="left" vertical="center"/>
    </xf>
    <xf numFmtId="58" fontId="10" fillId="0" borderId="4" xfId="2" applyNumberFormat="1" applyFont="1" applyBorder="1" applyAlignment="1">
      <alignment horizontal="left" vertical="center"/>
    </xf>
    <xf numFmtId="0" fontId="2" fillId="0" borderId="4" xfId="1" quotePrefix="1" applyBorder="1" applyAlignment="1">
      <alignment horizontal="left" vertical="center"/>
    </xf>
    <xf numFmtId="0" fontId="2" fillId="0" borderId="5" xfId="1" quotePrefix="1" applyBorder="1" applyAlignment="1">
      <alignment horizontal="left" vertical="center"/>
    </xf>
    <xf numFmtId="0" fontId="2" fillId="0" borderId="3" xfId="1" quotePrefix="1" applyBorder="1" applyAlignment="1">
      <alignment horizontal="left" vertical="center" shrinkToFit="1"/>
    </xf>
    <xf numFmtId="0" fontId="2" fillId="0" borderId="4" xfId="1" quotePrefix="1" applyBorder="1" applyAlignment="1">
      <alignment horizontal="left" vertical="center" shrinkToFit="1"/>
    </xf>
    <xf numFmtId="0" fontId="2" fillId="0" borderId="5" xfId="1" quotePrefix="1" applyBorder="1" applyAlignment="1">
      <alignment horizontal="left" vertical="center" shrinkToFit="1"/>
    </xf>
    <xf numFmtId="0" fontId="2" fillId="2" borderId="2" xfId="1" applyFill="1" applyBorder="1" applyAlignment="1" applyProtection="1">
      <alignment horizontal="left" vertical="top"/>
      <protection locked="0"/>
    </xf>
    <xf numFmtId="0" fontId="2" fillId="0" borderId="15" xfId="1" quotePrefix="1" applyBorder="1" applyAlignment="1">
      <alignment horizontal="center" vertical="center" wrapText="1"/>
    </xf>
    <xf numFmtId="0" fontId="2" fillId="0" borderId="12" xfId="1" quotePrefix="1" applyBorder="1" applyAlignment="1">
      <alignment horizontal="center" vertical="center" wrapText="1"/>
    </xf>
    <xf numFmtId="0" fontId="2" fillId="0" borderId="12" xfId="1" applyBorder="1" applyAlignment="1">
      <alignment horizontal="center" vertical="center" wrapText="1"/>
    </xf>
    <xf numFmtId="0" fontId="2" fillId="0" borderId="6" xfId="1" applyBorder="1" applyAlignment="1">
      <alignment horizontal="center" vertical="center" wrapText="1"/>
    </xf>
    <xf numFmtId="0" fontId="2" fillId="2" borderId="15" xfId="1" quotePrefix="1" applyFill="1" applyBorder="1" applyAlignment="1" applyProtection="1">
      <alignment horizontal="left" vertical="top" wrapText="1"/>
      <protection locked="0"/>
    </xf>
    <xf numFmtId="0" fontId="2" fillId="2" borderId="15" xfId="1" applyFill="1" applyBorder="1" applyAlignment="1" applyProtection="1">
      <alignment horizontal="left" vertical="top" wrapText="1"/>
      <protection locked="0"/>
    </xf>
    <xf numFmtId="0" fontId="2" fillId="0" borderId="18" xfId="1" applyBorder="1" applyAlignment="1">
      <alignment vertical="top"/>
    </xf>
    <xf numFmtId="0" fontId="2" fillId="0" borderId="19" xfId="1" applyBorder="1" applyAlignment="1">
      <alignment vertical="top"/>
    </xf>
    <xf numFmtId="0" fontId="2" fillId="0" borderId="20" xfId="1" applyBorder="1" applyAlignment="1">
      <alignment vertical="top"/>
    </xf>
    <xf numFmtId="0" fontId="2" fillId="2" borderId="21" xfId="1" applyFill="1" applyBorder="1" applyAlignment="1" applyProtection="1">
      <alignment horizontal="left" vertical="center"/>
      <protection locked="0"/>
    </xf>
    <xf numFmtId="0" fontId="2" fillId="2" borderId="22" xfId="1" applyFill="1" applyBorder="1" applyAlignment="1" applyProtection="1">
      <alignment horizontal="left" vertical="center"/>
      <protection locked="0"/>
    </xf>
    <xf numFmtId="0" fontId="2" fillId="2" borderId="23" xfId="1" applyFill="1" applyBorder="1" applyAlignment="1" applyProtection="1">
      <alignment horizontal="left" vertical="center"/>
      <protection locked="0"/>
    </xf>
    <xf numFmtId="0" fontId="2" fillId="0" borderId="24" xfId="1" quotePrefix="1" applyBorder="1" applyAlignment="1">
      <alignment horizontal="left" vertical="top"/>
    </xf>
    <xf numFmtId="0" fontId="2" fillId="0" borderId="9" xfId="1" applyBorder="1" applyAlignment="1">
      <alignment vertical="top"/>
    </xf>
    <xf numFmtId="0" fontId="2" fillId="0" borderId="25" xfId="1" applyBorder="1" applyAlignment="1">
      <alignment vertical="top"/>
    </xf>
    <xf numFmtId="0" fontId="2" fillId="2" borderId="26" xfId="1" quotePrefix="1" applyFill="1" applyBorder="1" applyAlignment="1" applyProtection="1">
      <alignment horizontal="left" vertical="center"/>
      <protection locked="0"/>
    </xf>
    <xf numFmtId="0" fontId="2" fillId="2" borderId="27" xfId="1" applyFill="1" applyBorder="1" applyAlignment="1" applyProtection="1">
      <alignment horizontal="left" vertical="center"/>
      <protection locked="0"/>
    </xf>
    <xf numFmtId="0" fontId="2" fillId="2" borderId="28" xfId="1" applyFill="1" applyBorder="1" applyAlignment="1" applyProtection="1">
      <alignment horizontal="left" vertical="center"/>
      <protection locked="0"/>
    </xf>
    <xf numFmtId="0" fontId="2" fillId="2" borderId="2" xfId="1" applyFill="1" applyBorder="1" applyAlignment="1" applyProtection="1">
      <alignment horizontal="center"/>
      <protection locked="0"/>
    </xf>
    <xf numFmtId="0" fontId="5" fillId="0" borderId="0" xfId="1" quotePrefix="1" applyFont="1" applyAlignment="1">
      <alignment horizontal="center" vertical="center"/>
    </xf>
    <xf numFmtId="0" fontId="7" fillId="0" borderId="0" xfId="1" quotePrefix="1" applyFont="1" applyAlignment="1">
      <alignment horizontal="left" vertical="center" wrapText="1"/>
    </xf>
    <xf numFmtId="0" fontId="7" fillId="0" borderId="0" xfId="1" applyFont="1" applyAlignment="1">
      <alignment vertical="center"/>
    </xf>
    <xf numFmtId="0" fontId="2" fillId="0" borderId="2" xfId="1" applyBorder="1" applyAlignment="1">
      <alignment vertical="center"/>
    </xf>
    <xf numFmtId="0" fontId="2" fillId="0" borderId="2" xfId="1" applyBorder="1"/>
    <xf numFmtId="0" fontId="2" fillId="0" borderId="2" xfId="1" applyBorder="1" applyAlignment="1">
      <alignment horizontal="center"/>
    </xf>
    <xf numFmtId="0" fontId="7" fillId="0" borderId="10" xfId="1" quotePrefix="1" applyFont="1" applyBorder="1" applyAlignment="1">
      <alignment horizontal="left" vertical="top" wrapText="1"/>
    </xf>
    <xf numFmtId="0" fontId="7" fillId="0" borderId="10" xfId="1" applyFont="1" applyBorder="1" applyAlignment="1">
      <alignment horizontal="left" vertical="top" wrapText="1"/>
    </xf>
    <xf numFmtId="0" fontId="20" fillId="0" borderId="4" xfId="0" applyNumberFormat="1" applyFont="1" applyBorder="1" applyAlignment="1">
      <alignment horizontal="center" vertical="center"/>
    </xf>
    <xf numFmtId="0" fontId="20" fillId="0" borderId="5" xfId="0" applyNumberFormat="1" applyFont="1" applyBorder="1" applyAlignment="1">
      <alignment horizontal="center" vertical="center"/>
    </xf>
  </cellXfs>
  <cellStyles count="4">
    <cellStyle name="桁区切り" xfId="3" builtinId="6"/>
    <cellStyle name="標準" xfId="0" builtinId="0"/>
    <cellStyle name="標準 2" xfId="1"/>
    <cellStyle name="標準 2 2" xfId="2"/>
  </cellStyles>
  <dxfs count="47">
    <dxf>
      <font>
        <color theme="0"/>
      </font>
    </dxf>
    <dxf>
      <font>
        <color theme="0"/>
      </font>
    </dxf>
    <dxf>
      <font>
        <color theme="0"/>
      </font>
    </dxf>
    <dxf>
      <font>
        <color theme="0"/>
      </font>
    </dxf>
    <dxf>
      <font>
        <color theme="0"/>
      </font>
    </dxf>
    <dxf>
      <fill>
        <patternFill>
          <bgColor theme="1"/>
        </patternFill>
      </fill>
    </dxf>
    <dxf>
      <font>
        <color theme="0"/>
      </font>
    </dxf>
    <dxf>
      <font>
        <color theme="0"/>
      </font>
    </dxf>
    <dxf>
      <fill>
        <patternFill>
          <bgColor theme="1"/>
        </patternFill>
      </fill>
    </dxf>
    <dxf>
      <font>
        <color theme="0"/>
      </font>
    </dxf>
    <dxf>
      <font>
        <color theme="0"/>
      </font>
    </dxf>
    <dxf>
      <fill>
        <patternFill patternType="lightDown"/>
      </fill>
    </dxf>
    <dxf>
      <fill>
        <patternFill patternType="lightDown"/>
      </fill>
    </dxf>
    <dxf>
      <fill>
        <patternFill patternType="lightDown"/>
      </fill>
    </dxf>
    <dxf>
      <fill>
        <patternFill patternType="lightDown"/>
      </fill>
    </dxf>
    <dxf>
      <fill>
        <patternFill>
          <bgColor theme="1"/>
        </patternFill>
      </fill>
    </dxf>
    <dxf>
      <fill>
        <patternFill>
          <bgColor theme="1"/>
        </patternFill>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bgColor theme="1"/>
        </patternFill>
      </fill>
    </dxf>
    <dxf>
      <fill>
        <patternFill>
          <bgColor theme="1"/>
        </patternFill>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
      <fill>
        <patternFill patternType="lightDown"/>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103158</xdr:colOff>
      <xdr:row>49</xdr:row>
      <xdr:rowOff>257175</xdr:rowOff>
    </xdr:from>
    <xdr:to>
      <xdr:col>2</xdr:col>
      <xdr:colOff>255558</xdr:colOff>
      <xdr:row>50</xdr:row>
      <xdr:rowOff>209550</xdr:rowOff>
    </xdr:to>
    <xdr:sp macro="" textlink="">
      <xdr:nvSpPr>
        <xdr:cNvPr id="2" name="テキスト ボックス 1">
          <a:extLst>
            <a:ext uri="{FF2B5EF4-FFF2-40B4-BE49-F238E27FC236}">
              <a16:creationId xmlns:a16="http://schemas.microsoft.com/office/drawing/2014/main" xmlns="" id="{00000000-0008-0000-0100-000002000000}"/>
            </a:ext>
          </a:extLst>
        </xdr:cNvPr>
        <xdr:cNvSpPr txBox="1"/>
      </xdr:nvSpPr>
      <xdr:spPr>
        <a:xfrm>
          <a:off x="103158" y="11687175"/>
          <a:ext cx="78105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利用時間帯</a:t>
          </a:r>
        </a:p>
      </xdr:txBody>
    </xdr:sp>
    <xdr:clientData/>
  </xdr:twoCellAnchor>
  <xdr:twoCellAnchor>
    <xdr:from>
      <xdr:col>0</xdr:col>
      <xdr:colOff>0</xdr:colOff>
      <xdr:row>51</xdr:row>
      <xdr:rowOff>169833</xdr:rowOff>
    </xdr:from>
    <xdr:to>
      <xdr:col>2</xdr:col>
      <xdr:colOff>152400</xdr:colOff>
      <xdr:row>52</xdr:row>
      <xdr:rowOff>46008</xdr:rowOff>
    </xdr:to>
    <xdr:sp macro="" textlink="">
      <xdr:nvSpPr>
        <xdr:cNvPr id="3" name="テキスト ボックス 2">
          <a:extLst>
            <a:ext uri="{FF2B5EF4-FFF2-40B4-BE49-F238E27FC236}">
              <a16:creationId xmlns:a16="http://schemas.microsoft.com/office/drawing/2014/main" xmlns="" id="{00000000-0008-0000-0100-000003000000}"/>
            </a:ext>
          </a:extLst>
        </xdr:cNvPr>
        <xdr:cNvSpPr txBox="1"/>
      </xdr:nvSpPr>
      <xdr:spPr>
        <a:xfrm>
          <a:off x="0" y="12095133"/>
          <a:ext cx="78105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利用施設</a:t>
          </a:r>
        </a:p>
      </xdr:txBody>
    </xdr:sp>
    <xdr:clientData/>
  </xdr:twoCellAnchor>
  <xdr:twoCellAnchor>
    <xdr:from>
      <xdr:col>3</xdr:col>
      <xdr:colOff>176463</xdr:colOff>
      <xdr:row>70</xdr:row>
      <xdr:rowOff>48787</xdr:rowOff>
    </xdr:from>
    <xdr:to>
      <xdr:col>6</xdr:col>
      <xdr:colOff>335675</xdr:colOff>
      <xdr:row>76</xdr:row>
      <xdr:rowOff>104273</xdr:rowOff>
    </xdr:to>
    <xdr:sp macro="" textlink="">
      <xdr:nvSpPr>
        <xdr:cNvPr id="4" name="円/楕円 3">
          <a:extLst>
            <a:ext uri="{FF2B5EF4-FFF2-40B4-BE49-F238E27FC236}">
              <a16:creationId xmlns:a16="http://schemas.microsoft.com/office/drawing/2014/main" xmlns="" id="{00000000-0008-0000-0100-000004000000}"/>
            </a:ext>
          </a:extLst>
        </xdr:cNvPr>
        <xdr:cNvSpPr/>
      </xdr:nvSpPr>
      <xdr:spPr>
        <a:xfrm>
          <a:off x="1119438" y="19346437"/>
          <a:ext cx="1273637" cy="1150861"/>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171450</xdr:colOff>
          <xdr:row>23</xdr:row>
          <xdr:rowOff>19050</xdr:rowOff>
        </xdr:from>
        <xdr:to>
          <xdr:col>11</xdr:col>
          <xdr:colOff>104775</xdr:colOff>
          <xdr:row>24</xdr:row>
          <xdr:rowOff>9525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xmlns=""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29</xdr:row>
          <xdr:rowOff>266700</xdr:rowOff>
        </xdr:from>
        <xdr:to>
          <xdr:col>9</xdr:col>
          <xdr:colOff>0</xdr:colOff>
          <xdr:row>31</xdr:row>
          <xdr:rowOff>28575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xmlns=""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32</xdr:row>
          <xdr:rowOff>0</xdr:rowOff>
        </xdr:from>
        <xdr:to>
          <xdr:col>4</xdr:col>
          <xdr:colOff>95250</xdr:colOff>
          <xdr:row>32</xdr:row>
          <xdr:rowOff>247650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xmlns="" id="{00000000-0008-0000-01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23</xdr:row>
          <xdr:rowOff>276225</xdr:rowOff>
        </xdr:from>
        <xdr:to>
          <xdr:col>11</xdr:col>
          <xdr:colOff>104775</xdr:colOff>
          <xdr:row>25</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xmlns="" id="{00000000-0008-0000-01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25</xdr:row>
          <xdr:rowOff>9525</xdr:rowOff>
        </xdr:from>
        <xdr:to>
          <xdr:col>11</xdr:col>
          <xdr:colOff>104775</xdr:colOff>
          <xdr:row>26</xdr:row>
          <xdr:rowOff>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xmlns="" id="{00000000-0008-0000-01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26</xdr:row>
          <xdr:rowOff>38100</xdr:rowOff>
        </xdr:from>
        <xdr:to>
          <xdr:col>11</xdr:col>
          <xdr:colOff>104775</xdr:colOff>
          <xdr:row>27</xdr:row>
          <xdr:rowOff>38100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xmlns="" id="{00000000-0008-0000-01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26</xdr:row>
          <xdr:rowOff>276225</xdr:rowOff>
        </xdr:from>
        <xdr:to>
          <xdr:col>11</xdr:col>
          <xdr:colOff>104775</xdr:colOff>
          <xdr:row>28</xdr:row>
          <xdr:rowOff>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xmlns="" id="{00000000-0008-0000-01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29</xdr:row>
          <xdr:rowOff>28575</xdr:rowOff>
        </xdr:from>
        <xdr:to>
          <xdr:col>9</xdr:col>
          <xdr:colOff>9525</xdr:colOff>
          <xdr:row>30</xdr:row>
          <xdr:rowOff>47625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xmlns="" id="{00000000-0008-0000-0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29</xdr:row>
          <xdr:rowOff>266700</xdr:rowOff>
        </xdr:from>
        <xdr:to>
          <xdr:col>13</xdr:col>
          <xdr:colOff>47625</xdr:colOff>
          <xdr:row>31</xdr:row>
          <xdr:rowOff>28575</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xmlns="" id="{00000000-0008-0000-0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29</xdr:row>
          <xdr:rowOff>266700</xdr:rowOff>
        </xdr:from>
        <xdr:to>
          <xdr:col>15</xdr:col>
          <xdr:colOff>57150</xdr:colOff>
          <xdr:row>31</xdr:row>
          <xdr:rowOff>28575</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xmlns="" id="{00000000-0008-0000-01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29</xdr:row>
          <xdr:rowOff>266700</xdr:rowOff>
        </xdr:from>
        <xdr:to>
          <xdr:col>17</xdr:col>
          <xdr:colOff>19050</xdr:colOff>
          <xdr:row>31</xdr:row>
          <xdr:rowOff>28575</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xmlns="" id="{00000000-0008-0000-01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32</xdr:row>
          <xdr:rowOff>228600</xdr:rowOff>
        </xdr:from>
        <xdr:to>
          <xdr:col>4</xdr:col>
          <xdr:colOff>95250</xdr:colOff>
          <xdr:row>33</xdr:row>
          <xdr:rowOff>219075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xmlns="" id="{00000000-0008-0000-01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34</xdr:row>
          <xdr:rowOff>0</xdr:rowOff>
        </xdr:from>
        <xdr:to>
          <xdr:col>4</xdr:col>
          <xdr:colOff>95250</xdr:colOff>
          <xdr:row>34</xdr:row>
          <xdr:rowOff>247650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xmlns="" id="{00000000-0008-0000-01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36</xdr:row>
          <xdr:rowOff>9525</xdr:rowOff>
        </xdr:from>
        <xdr:to>
          <xdr:col>4</xdr:col>
          <xdr:colOff>95250</xdr:colOff>
          <xdr:row>37</xdr:row>
          <xdr:rowOff>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xmlns="" id="{00000000-0008-0000-01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37</xdr:row>
          <xdr:rowOff>0</xdr:rowOff>
        </xdr:from>
        <xdr:to>
          <xdr:col>4</xdr:col>
          <xdr:colOff>95250</xdr:colOff>
          <xdr:row>37</xdr:row>
          <xdr:rowOff>247650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xmlns="" id="{00000000-0008-0000-01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39</xdr:row>
          <xdr:rowOff>9525</xdr:rowOff>
        </xdr:from>
        <xdr:to>
          <xdr:col>4</xdr:col>
          <xdr:colOff>95250</xdr:colOff>
          <xdr:row>40</xdr:row>
          <xdr:rowOff>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xmlns=""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40</xdr:row>
          <xdr:rowOff>0</xdr:rowOff>
        </xdr:from>
        <xdr:to>
          <xdr:col>4</xdr:col>
          <xdr:colOff>95250</xdr:colOff>
          <xdr:row>40</xdr:row>
          <xdr:rowOff>247650</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xmlns="" id="{00000000-0008-0000-01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41</xdr:row>
          <xdr:rowOff>9525</xdr:rowOff>
        </xdr:from>
        <xdr:to>
          <xdr:col>4</xdr:col>
          <xdr:colOff>95250</xdr:colOff>
          <xdr:row>42</xdr:row>
          <xdr:rowOff>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xmlns="" id="{00000000-0008-0000-01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41</xdr:row>
          <xdr:rowOff>9525</xdr:rowOff>
        </xdr:from>
        <xdr:to>
          <xdr:col>7</xdr:col>
          <xdr:colOff>95250</xdr:colOff>
          <xdr:row>42</xdr:row>
          <xdr:rowOff>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xmlns="" id="{00000000-0008-0000-01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41</xdr:row>
          <xdr:rowOff>9525</xdr:rowOff>
        </xdr:from>
        <xdr:to>
          <xdr:col>4</xdr:col>
          <xdr:colOff>95250</xdr:colOff>
          <xdr:row>42</xdr:row>
          <xdr:rowOff>0</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xmlns="" id="{00000000-0008-0000-01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0</xdr:colOff>
      <xdr:row>72</xdr:row>
      <xdr:rowOff>51074</xdr:rowOff>
    </xdr:from>
    <xdr:to>
      <xdr:col>18</xdr:col>
      <xdr:colOff>237388</xdr:colOff>
      <xdr:row>76</xdr:row>
      <xdr:rowOff>96254</xdr:rowOff>
    </xdr:to>
    <xdr:grpSp>
      <xdr:nvGrpSpPr>
        <xdr:cNvPr id="25" name="グループ化 24">
          <a:extLst>
            <a:ext uri="{FF2B5EF4-FFF2-40B4-BE49-F238E27FC236}">
              <a16:creationId xmlns:a16="http://schemas.microsoft.com/office/drawing/2014/main" xmlns="" id="{00000000-0008-0000-0100-000019000000}"/>
            </a:ext>
          </a:extLst>
        </xdr:cNvPr>
        <xdr:cNvGrpSpPr/>
      </xdr:nvGrpSpPr>
      <xdr:grpSpPr>
        <a:xfrm>
          <a:off x="4657725" y="19758299"/>
          <a:ext cx="2075713" cy="730980"/>
          <a:chOff x="4211053" y="19654526"/>
          <a:chExt cx="1905767" cy="718948"/>
        </a:xfrm>
      </xdr:grpSpPr>
      <xdr:grpSp>
        <xdr:nvGrpSpPr>
          <xdr:cNvPr id="26" name="グループ化 25">
            <a:extLst>
              <a:ext uri="{FF2B5EF4-FFF2-40B4-BE49-F238E27FC236}">
                <a16:creationId xmlns:a16="http://schemas.microsoft.com/office/drawing/2014/main" xmlns="" id="{00000000-0008-0000-0100-00001A000000}"/>
              </a:ext>
            </a:extLst>
          </xdr:cNvPr>
          <xdr:cNvGrpSpPr/>
        </xdr:nvGrpSpPr>
        <xdr:grpSpPr>
          <a:xfrm>
            <a:off x="4211053" y="19695785"/>
            <a:ext cx="1856285" cy="677689"/>
            <a:chOff x="4838700" y="20373975"/>
            <a:chExt cx="2026231" cy="692728"/>
          </a:xfrm>
        </xdr:grpSpPr>
        <xdr:sp macro="" textlink="">
          <xdr:nvSpPr>
            <xdr:cNvPr id="30" name="正方形/長方形 29">
              <a:extLst>
                <a:ext uri="{FF2B5EF4-FFF2-40B4-BE49-F238E27FC236}">
                  <a16:creationId xmlns:a16="http://schemas.microsoft.com/office/drawing/2014/main" xmlns="" id="{00000000-0008-0000-0100-00001E000000}"/>
                </a:ext>
              </a:extLst>
            </xdr:cNvPr>
            <xdr:cNvSpPr/>
          </xdr:nvSpPr>
          <xdr:spPr>
            <a:xfrm>
              <a:off x="4838702" y="20547158"/>
              <a:ext cx="675409" cy="51954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正方形/長方形 30">
              <a:extLst>
                <a:ext uri="{FF2B5EF4-FFF2-40B4-BE49-F238E27FC236}">
                  <a16:creationId xmlns:a16="http://schemas.microsoft.com/office/drawing/2014/main" xmlns="" id="{00000000-0008-0000-0100-00001F000000}"/>
                </a:ext>
              </a:extLst>
            </xdr:cNvPr>
            <xdr:cNvSpPr/>
          </xdr:nvSpPr>
          <xdr:spPr>
            <a:xfrm>
              <a:off x="5514111" y="20547158"/>
              <a:ext cx="675409" cy="51954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2" name="正方形/長方形 31">
              <a:extLst>
                <a:ext uri="{FF2B5EF4-FFF2-40B4-BE49-F238E27FC236}">
                  <a16:creationId xmlns:a16="http://schemas.microsoft.com/office/drawing/2014/main" xmlns="" id="{00000000-0008-0000-0100-000020000000}"/>
                </a:ext>
              </a:extLst>
            </xdr:cNvPr>
            <xdr:cNvSpPr/>
          </xdr:nvSpPr>
          <xdr:spPr>
            <a:xfrm>
              <a:off x="6189521" y="20547158"/>
              <a:ext cx="675409" cy="51954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正方形/長方形 32">
              <a:extLst>
                <a:ext uri="{FF2B5EF4-FFF2-40B4-BE49-F238E27FC236}">
                  <a16:creationId xmlns:a16="http://schemas.microsoft.com/office/drawing/2014/main" xmlns="" id="{00000000-0008-0000-0100-000021000000}"/>
                </a:ext>
              </a:extLst>
            </xdr:cNvPr>
            <xdr:cNvSpPr/>
          </xdr:nvSpPr>
          <xdr:spPr>
            <a:xfrm>
              <a:off x="6189520" y="20373975"/>
              <a:ext cx="675411" cy="17318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4" name="正方形/長方形 33">
              <a:extLst>
                <a:ext uri="{FF2B5EF4-FFF2-40B4-BE49-F238E27FC236}">
                  <a16:creationId xmlns:a16="http://schemas.microsoft.com/office/drawing/2014/main" xmlns="" id="{00000000-0008-0000-0100-000022000000}"/>
                </a:ext>
              </a:extLst>
            </xdr:cNvPr>
            <xdr:cNvSpPr/>
          </xdr:nvSpPr>
          <xdr:spPr>
            <a:xfrm>
              <a:off x="5514111" y="20373975"/>
              <a:ext cx="675411" cy="17318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5" name="正方形/長方形 34">
              <a:extLst>
                <a:ext uri="{FF2B5EF4-FFF2-40B4-BE49-F238E27FC236}">
                  <a16:creationId xmlns:a16="http://schemas.microsoft.com/office/drawing/2014/main" xmlns="" id="{00000000-0008-0000-0100-000023000000}"/>
                </a:ext>
              </a:extLst>
            </xdr:cNvPr>
            <xdr:cNvSpPr/>
          </xdr:nvSpPr>
          <xdr:spPr>
            <a:xfrm>
              <a:off x="4838700" y="20373975"/>
              <a:ext cx="675411" cy="17318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xmlns="" id="{00000000-0008-0000-0100-00001B000000}"/>
              </a:ext>
            </a:extLst>
          </xdr:cNvPr>
          <xdr:cNvSpPr txBox="1"/>
        </xdr:nvSpPr>
        <xdr:spPr>
          <a:xfrm>
            <a:off x="4289199" y="19654526"/>
            <a:ext cx="673768" cy="219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館　長</a:t>
            </a:r>
          </a:p>
        </xdr:txBody>
      </xdr:sp>
      <xdr:sp macro="" textlink="">
        <xdr:nvSpPr>
          <xdr:cNvPr id="28" name="テキスト ボックス 27">
            <a:extLst>
              <a:ext uri="{FF2B5EF4-FFF2-40B4-BE49-F238E27FC236}">
                <a16:creationId xmlns:a16="http://schemas.microsoft.com/office/drawing/2014/main" xmlns="" id="{00000000-0008-0000-0100-00001C000000}"/>
              </a:ext>
            </a:extLst>
          </xdr:cNvPr>
          <xdr:cNvSpPr txBox="1"/>
        </xdr:nvSpPr>
        <xdr:spPr>
          <a:xfrm>
            <a:off x="4834571" y="19658951"/>
            <a:ext cx="707385" cy="222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処理担当</a:t>
            </a:r>
          </a:p>
        </xdr:txBody>
      </xdr:sp>
      <xdr:sp macro="" textlink="">
        <xdr:nvSpPr>
          <xdr:cNvPr id="29" name="テキスト ボックス 28">
            <a:extLst>
              <a:ext uri="{FF2B5EF4-FFF2-40B4-BE49-F238E27FC236}">
                <a16:creationId xmlns:a16="http://schemas.microsoft.com/office/drawing/2014/main" xmlns="" id="{00000000-0008-0000-0100-00001D000000}"/>
              </a:ext>
            </a:extLst>
          </xdr:cNvPr>
          <xdr:cNvSpPr txBox="1"/>
        </xdr:nvSpPr>
        <xdr:spPr>
          <a:xfrm>
            <a:off x="5439483" y="19658951"/>
            <a:ext cx="677337" cy="185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受付担当</a:t>
            </a:r>
          </a:p>
        </xdr:txBody>
      </xdr:sp>
    </xdr:grpSp>
    <xdr:clientData/>
  </xdr:twoCellAnchor>
  <xdr:twoCellAnchor>
    <xdr:from>
      <xdr:col>4</xdr:col>
      <xdr:colOff>150336</xdr:colOff>
      <xdr:row>70</xdr:row>
      <xdr:rowOff>129280</xdr:rowOff>
    </xdr:from>
    <xdr:to>
      <xdr:col>6</xdr:col>
      <xdr:colOff>150335</xdr:colOff>
      <xdr:row>72</xdr:row>
      <xdr:rowOff>1591</xdr:rowOff>
    </xdr:to>
    <xdr:sp macro="" textlink="">
      <xdr:nvSpPr>
        <xdr:cNvPr id="36" name="テキスト ボックス 35">
          <a:extLst>
            <a:ext uri="{FF2B5EF4-FFF2-40B4-BE49-F238E27FC236}">
              <a16:creationId xmlns:a16="http://schemas.microsoft.com/office/drawing/2014/main" xmlns="" id="{00000000-0008-0000-0100-000024000000}"/>
            </a:ext>
          </a:extLst>
        </xdr:cNvPr>
        <xdr:cNvSpPr txBox="1"/>
      </xdr:nvSpPr>
      <xdr:spPr>
        <a:xfrm>
          <a:off x="1464786" y="19426930"/>
          <a:ext cx="742949" cy="2818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受付印</a:t>
          </a:r>
        </a:p>
      </xdr:txBody>
    </xdr:sp>
    <xdr:clientData/>
  </xdr:twoCellAnchor>
  <mc:AlternateContent xmlns:mc="http://schemas.openxmlformats.org/markup-compatibility/2006">
    <mc:Choice xmlns:a14="http://schemas.microsoft.com/office/drawing/2010/main" Requires="a14">
      <xdr:twoCellAnchor editAs="oneCell">
        <xdr:from>
          <xdr:col>2</xdr:col>
          <xdr:colOff>95250</xdr:colOff>
          <xdr:row>13</xdr:row>
          <xdr:rowOff>19050</xdr:rowOff>
        </xdr:from>
        <xdr:to>
          <xdr:col>3</xdr:col>
          <xdr:colOff>85725</xdr:colOff>
          <xdr:row>13</xdr:row>
          <xdr:rowOff>266700</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xmlns="" id="{00000000-0008-0000-01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114300</xdr:colOff>
      <xdr:row>15</xdr:row>
      <xdr:rowOff>209550</xdr:rowOff>
    </xdr:from>
    <xdr:to>
      <xdr:col>16</xdr:col>
      <xdr:colOff>133350</xdr:colOff>
      <xdr:row>17</xdr:row>
      <xdr:rowOff>190500</xdr:rowOff>
    </xdr:to>
    <xdr:sp macro="" textlink="">
      <xdr:nvSpPr>
        <xdr:cNvPr id="5" name="角丸四角形 4">
          <a:extLst>
            <a:ext uri="{FF2B5EF4-FFF2-40B4-BE49-F238E27FC236}">
              <a16:creationId xmlns:a16="http://schemas.microsoft.com/office/drawing/2014/main" xmlns="" id="{00000000-0008-0000-0100-000005000000}"/>
            </a:ext>
          </a:extLst>
        </xdr:cNvPr>
        <xdr:cNvSpPr/>
      </xdr:nvSpPr>
      <xdr:spPr>
        <a:xfrm>
          <a:off x="3657600" y="3581400"/>
          <a:ext cx="2247900" cy="52387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0" cap="none" spc="0">
              <a:ln w="0"/>
              <a:solidFill>
                <a:srgbClr val="FF0000"/>
              </a:solidFill>
              <a:effectLst>
                <a:outerShdw blurRad="38100" dist="19050" dir="2700000" algn="tl" rotWithShape="0">
                  <a:schemeClr val="dk1">
                    <a:alpha val="40000"/>
                  </a:schemeClr>
                </a:outerShdw>
              </a:effectLst>
            </a:rPr>
            <a:t>本内容は記入例です</a:t>
          </a:r>
          <a:endParaRPr kumimoji="1" lang="ja-JP" altLang="en-US" sz="1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103158</xdr:colOff>
      <xdr:row>49</xdr:row>
      <xdr:rowOff>257175</xdr:rowOff>
    </xdr:from>
    <xdr:to>
      <xdr:col>2</xdr:col>
      <xdr:colOff>255558</xdr:colOff>
      <xdr:row>50</xdr:row>
      <xdr:rowOff>209550</xdr:rowOff>
    </xdr:to>
    <xdr:sp macro="" textlink="">
      <xdr:nvSpPr>
        <xdr:cNvPr id="2" name="テキスト ボックス 1">
          <a:extLst>
            <a:ext uri="{FF2B5EF4-FFF2-40B4-BE49-F238E27FC236}">
              <a16:creationId xmlns:a16="http://schemas.microsoft.com/office/drawing/2014/main" xmlns="" id="{00000000-0008-0000-0200-000002000000}"/>
            </a:ext>
          </a:extLst>
        </xdr:cNvPr>
        <xdr:cNvSpPr txBox="1"/>
      </xdr:nvSpPr>
      <xdr:spPr>
        <a:xfrm>
          <a:off x="103158" y="12352128"/>
          <a:ext cx="907211" cy="221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利用時間帯</a:t>
          </a:r>
        </a:p>
      </xdr:txBody>
    </xdr:sp>
    <xdr:clientData/>
  </xdr:twoCellAnchor>
  <xdr:twoCellAnchor>
    <xdr:from>
      <xdr:col>0</xdr:col>
      <xdr:colOff>0</xdr:colOff>
      <xdr:row>51</xdr:row>
      <xdr:rowOff>169833</xdr:rowOff>
    </xdr:from>
    <xdr:to>
      <xdr:col>2</xdr:col>
      <xdr:colOff>152400</xdr:colOff>
      <xdr:row>52</xdr:row>
      <xdr:rowOff>46008</xdr:rowOff>
    </xdr:to>
    <xdr:sp macro="" textlink="">
      <xdr:nvSpPr>
        <xdr:cNvPr id="3" name="テキスト ボックス 2">
          <a:extLst>
            <a:ext uri="{FF2B5EF4-FFF2-40B4-BE49-F238E27FC236}">
              <a16:creationId xmlns:a16="http://schemas.microsoft.com/office/drawing/2014/main" xmlns="" id="{00000000-0008-0000-0200-000003000000}"/>
            </a:ext>
          </a:extLst>
        </xdr:cNvPr>
        <xdr:cNvSpPr txBox="1"/>
      </xdr:nvSpPr>
      <xdr:spPr>
        <a:xfrm>
          <a:off x="0" y="12759008"/>
          <a:ext cx="907211" cy="2895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利用施設</a:t>
          </a:r>
        </a:p>
      </xdr:txBody>
    </xdr:sp>
    <xdr:clientData/>
  </xdr:twoCellAnchor>
  <xdr:twoCellAnchor>
    <xdr:from>
      <xdr:col>3</xdr:col>
      <xdr:colOff>176463</xdr:colOff>
      <xdr:row>70</xdr:row>
      <xdr:rowOff>48787</xdr:rowOff>
    </xdr:from>
    <xdr:to>
      <xdr:col>6</xdr:col>
      <xdr:colOff>335675</xdr:colOff>
      <xdr:row>76</xdr:row>
      <xdr:rowOff>104273</xdr:rowOff>
    </xdr:to>
    <xdr:sp macro="" textlink="">
      <xdr:nvSpPr>
        <xdr:cNvPr id="4" name="円/楕円 3">
          <a:extLst>
            <a:ext uri="{FF2B5EF4-FFF2-40B4-BE49-F238E27FC236}">
              <a16:creationId xmlns:a16="http://schemas.microsoft.com/office/drawing/2014/main" xmlns="" id="{00000000-0008-0000-0200-000004000000}"/>
            </a:ext>
          </a:extLst>
        </xdr:cNvPr>
        <xdr:cNvSpPr/>
      </xdr:nvSpPr>
      <xdr:spPr>
        <a:xfrm>
          <a:off x="1018674" y="19010555"/>
          <a:ext cx="1169864" cy="1130307"/>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171450</xdr:colOff>
          <xdr:row>23</xdr:row>
          <xdr:rowOff>19050</xdr:rowOff>
        </xdr:from>
        <xdr:to>
          <xdr:col>11</xdr:col>
          <xdr:colOff>104775</xdr:colOff>
          <xdr:row>24</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xmlns=""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66675</xdr:colOff>
          <xdr:row>29</xdr:row>
          <xdr:rowOff>266700</xdr:rowOff>
        </xdr:from>
        <xdr:to>
          <xdr:col>9</xdr:col>
          <xdr:colOff>0</xdr:colOff>
          <xdr:row>31</xdr:row>
          <xdr:rowOff>28575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xmlns=""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32</xdr:row>
          <xdr:rowOff>0</xdr:rowOff>
        </xdr:from>
        <xdr:to>
          <xdr:col>4</xdr:col>
          <xdr:colOff>95250</xdr:colOff>
          <xdr:row>32</xdr:row>
          <xdr:rowOff>247650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xmlns=""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23</xdr:row>
          <xdr:rowOff>276225</xdr:rowOff>
        </xdr:from>
        <xdr:to>
          <xdr:col>11</xdr:col>
          <xdr:colOff>104775</xdr:colOff>
          <xdr:row>25</xdr:row>
          <xdr:rowOff>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xmlns=""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25</xdr:row>
          <xdr:rowOff>9525</xdr:rowOff>
        </xdr:from>
        <xdr:to>
          <xdr:col>11</xdr:col>
          <xdr:colOff>104775</xdr:colOff>
          <xdr:row>26</xdr:row>
          <xdr:rowOff>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xmlns=""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26</xdr:row>
          <xdr:rowOff>38100</xdr:rowOff>
        </xdr:from>
        <xdr:to>
          <xdr:col>11</xdr:col>
          <xdr:colOff>104775</xdr:colOff>
          <xdr:row>27</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xmlns=""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26</xdr:row>
          <xdr:rowOff>276225</xdr:rowOff>
        </xdr:from>
        <xdr:to>
          <xdr:col>11</xdr:col>
          <xdr:colOff>104775</xdr:colOff>
          <xdr:row>28</xdr:row>
          <xdr:rowOff>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xmlns=""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29</xdr:row>
          <xdr:rowOff>28575</xdr:rowOff>
        </xdr:from>
        <xdr:to>
          <xdr:col>9</xdr:col>
          <xdr:colOff>9525</xdr:colOff>
          <xdr:row>30</xdr:row>
          <xdr:rowOff>47625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xmlns=""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29</xdr:row>
          <xdr:rowOff>266700</xdr:rowOff>
        </xdr:from>
        <xdr:to>
          <xdr:col>13</xdr:col>
          <xdr:colOff>47625</xdr:colOff>
          <xdr:row>31</xdr:row>
          <xdr:rowOff>28575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xmlns=""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123825</xdr:colOff>
          <xdr:row>29</xdr:row>
          <xdr:rowOff>266700</xdr:rowOff>
        </xdr:from>
        <xdr:to>
          <xdr:col>15</xdr:col>
          <xdr:colOff>57150</xdr:colOff>
          <xdr:row>31</xdr:row>
          <xdr:rowOff>28575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xmlns=""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29</xdr:row>
          <xdr:rowOff>266700</xdr:rowOff>
        </xdr:from>
        <xdr:to>
          <xdr:col>17</xdr:col>
          <xdr:colOff>19050</xdr:colOff>
          <xdr:row>31</xdr:row>
          <xdr:rowOff>28575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xmlns=""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32</xdr:row>
          <xdr:rowOff>228600</xdr:rowOff>
        </xdr:from>
        <xdr:to>
          <xdr:col>4</xdr:col>
          <xdr:colOff>95250</xdr:colOff>
          <xdr:row>33</xdr:row>
          <xdr:rowOff>219075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xmlns=""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34</xdr:row>
          <xdr:rowOff>0</xdr:rowOff>
        </xdr:from>
        <xdr:to>
          <xdr:col>4</xdr:col>
          <xdr:colOff>95250</xdr:colOff>
          <xdr:row>34</xdr:row>
          <xdr:rowOff>247650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xmlns=""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36</xdr:row>
          <xdr:rowOff>9525</xdr:rowOff>
        </xdr:from>
        <xdr:to>
          <xdr:col>4</xdr:col>
          <xdr:colOff>95250</xdr:colOff>
          <xdr:row>37</xdr:row>
          <xdr:rowOff>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xmlns=""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37</xdr:row>
          <xdr:rowOff>0</xdr:rowOff>
        </xdr:from>
        <xdr:to>
          <xdr:col>4</xdr:col>
          <xdr:colOff>95250</xdr:colOff>
          <xdr:row>37</xdr:row>
          <xdr:rowOff>247650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xmlns=""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39</xdr:row>
          <xdr:rowOff>9525</xdr:rowOff>
        </xdr:from>
        <xdr:to>
          <xdr:col>4</xdr:col>
          <xdr:colOff>95250</xdr:colOff>
          <xdr:row>40</xdr:row>
          <xdr:rowOff>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xmlns=""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40</xdr:row>
          <xdr:rowOff>0</xdr:rowOff>
        </xdr:from>
        <xdr:to>
          <xdr:col>4</xdr:col>
          <xdr:colOff>95250</xdr:colOff>
          <xdr:row>40</xdr:row>
          <xdr:rowOff>247650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xmlns=""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41</xdr:row>
          <xdr:rowOff>9525</xdr:rowOff>
        </xdr:from>
        <xdr:to>
          <xdr:col>4</xdr:col>
          <xdr:colOff>95250</xdr:colOff>
          <xdr:row>42</xdr:row>
          <xdr:rowOff>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xmlns=""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41</xdr:row>
          <xdr:rowOff>9525</xdr:rowOff>
        </xdr:from>
        <xdr:to>
          <xdr:col>7</xdr:col>
          <xdr:colOff>95250</xdr:colOff>
          <xdr:row>42</xdr:row>
          <xdr:rowOff>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xmlns=""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41</xdr:row>
          <xdr:rowOff>9525</xdr:rowOff>
        </xdr:from>
        <xdr:to>
          <xdr:col>4</xdr:col>
          <xdr:colOff>95250</xdr:colOff>
          <xdr:row>42</xdr:row>
          <xdr:rowOff>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xmlns=""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0</xdr:colOff>
      <xdr:row>72</xdr:row>
      <xdr:rowOff>51074</xdr:rowOff>
    </xdr:from>
    <xdr:to>
      <xdr:col>18</xdr:col>
      <xdr:colOff>237388</xdr:colOff>
      <xdr:row>76</xdr:row>
      <xdr:rowOff>96254</xdr:rowOff>
    </xdr:to>
    <xdr:grpSp>
      <xdr:nvGrpSpPr>
        <xdr:cNvPr id="5" name="グループ化 4">
          <a:extLst>
            <a:ext uri="{FF2B5EF4-FFF2-40B4-BE49-F238E27FC236}">
              <a16:creationId xmlns:a16="http://schemas.microsoft.com/office/drawing/2014/main" xmlns="" id="{00000000-0008-0000-0200-000005000000}"/>
            </a:ext>
          </a:extLst>
        </xdr:cNvPr>
        <xdr:cNvGrpSpPr/>
      </xdr:nvGrpSpPr>
      <xdr:grpSpPr>
        <a:xfrm>
          <a:off x="4657725" y="19758299"/>
          <a:ext cx="2075713" cy="730980"/>
          <a:chOff x="4211053" y="19654526"/>
          <a:chExt cx="1905767" cy="718948"/>
        </a:xfrm>
      </xdr:grpSpPr>
      <xdr:grpSp>
        <xdr:nvGrpSpPr>
          <xdr:cNvPr id="25" name="グループ化 24">
            <a:extLst>
              <a:ext uri="{FF2B5EF4-FFF2-40B4-BE49-F238E27FC236}">
                <a16:creationId xmlns:a16="http://schemas.microsoft.com/office/drawing/2014/main" xmlns="" id="{00000000-0008-0000-0200-000019000000}"/>
              </a:ext>
            </a:extLst>
          </xdr:cNvPr>
          <xdr:cNvGrpSpPr/>
        </xdr:nvGrpSpPr>
        <xdr:grpSpPr>
          <a:xfrm>
            <a:off x="4211053" y="19695785"/>
            <a:ext cx="1856285" cy="677689"/>
            <a:chOff x="4838700" y="20373975"/>
            <a:chExt cx="2026231" cy="692728"/>
          </a:xfrm>
        </xdr:grpSpPr>
        <xdr:sp macro="" textlink="">
          <xdr:nvSpPr>
            <xdr:cNvPr id="26" name="正方形/長方形 25">
              <a:extLst>
                <a:ext uri="{FF2B5EF4-FFF2-40B4-BE49-F238E27FC236}">
                  <a16:creationId xmlns:a16="http://schemas.microsoft.com/office/drawing/2014/main" xmlns="" id="{00000000-0008-0000-0200-00001A000000}"/>
                </a:ext>
              </a:extLst>
            </xdr:cNvPr>
            <xdr:cNvSpPr/>
          </xdr:nvSpPr>
          <xdr:spPr>
            <a:xfrm>
              <a:off x="4838702" y="20547158"/>
              <a:ext cx="675409" cy="51954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7" name="正方形/長方形 26">
              <a:extLst>
                <a:ext uri="{FF2B5EF4-FFF2-40B4-BE49-F238E27FC236}">
                  <a16:creationId xmlns:a16="http://schemas.microsoft.com/office/drawing/2014/main" xmlns="" id="{00000000-0008-0000-0200-00001B000000}"/>
                </a:ext>
              </a:extLst>
            </xdr:cNvPr>
            <xdr:cNvSpPr/>
          </xdr:nvSpPr>
          <xdr:spPr>
            <a:xfrm>
              <a:off x="5514111" y="20547158"/>
              <a:ext cx="675409" cy="51954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正方形/長方形 27">
              <a:extLst>
                <a:ext uri="{FF2B5EF4-FFF2-40B4-BE49-F238E27FC236}">
                  <a16:creationId xmlns:a16="http://schemas.microsoft.com/office/drawing/2014/main" xmlns="" id="{00000000-0008-0000-0200-00001C000000}"/>
                </a:ext>
              </a:extLst>
            </xdr:cNvPr>
            <xdr:cNvSpPr/>
          </xdr:nvSpPr>
          <xdr:spPr>
            <a:xfrm>
              <a:off x="6189521" y="20547158"/>
              <a:ext cx="675409" cy="51954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9" name="正方形/長方形 28">
              <a:extLst>
                <a:ext uri="{FF2B5EF4-FFF2-40B4-BE49-F238E27FC236}">
                  <a16:creationId xmlns:a16="http://schemas.microsoft.com/office/drawing/2014/main" xmlns="" id="{00000000-0008-0000-0200-00001D000000}"/>
                </a:ext>
              </a:extLst>
            </xdr:cNvPr>
            <xdr:cNvSpPr/>
          </xdr:nvSpPr>
          <xdr:spPr>
            <a:xfrm>
              <a:off x="6189520" y="20373975"/>
              <a:ext cx="675411" cy="17318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正方形/長方形 29">
              <a:extLst>
                <a:ext uri="{FF2B5EF4-FFF2-40B4-BE49-F238E27FC236}">
                  <a16:creationId xmlns:a16="http://schemas.microsoft.com/office/drawing/2014/main" xmlns="" id="{00000000-0008-0000-0200-00001E000000}"/>
                </a:ext>
              </a:extLst>
            </xdr:cNvPr>
            <xdr:cNvSpPr/>
          </xdr:nvSpPr>
          <xdr:spPr>
            <a:xfrm>
              <a:off x="5514111" y="20373975"/>
              <a:ext cx="675411" cy="17318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1" name="正方形/長方形 30">
              <a:extLst>
                <a:ext uri="{FF2B5EF4-FFF2-40B4-BE49-F238E27FC236}">
                  <a16:creationId xmlns:a16="http://schemas.microsoft.com/office/drawing/2014/main" xmlns="" id="{00000000-0008-0000-0200-00001F000000}"/>
                </a:ext>
              </a:extLst>
            </xdr:cNvPr>
            <xdr:cNvSpPr/>
          </xdr:nvSpPr>
          <xdr:spPr>
            <a:xfrm>
              <a:off x="4838700" y="20373975"/>
              <a:ext cx="675411" cy="173183"/>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32" name="テキスト ボックス 31">
            <a:extLst>
              <a:ext uri="{FF2B5EF4-FFF2-40B4-BE49-F238E27FC236}">
                <a16:creationId xmlns:a16="http://schemas.microsoft.com/office/drawing/2014/main" xmlns="" id="{00000000-0008-0000-0200-000020000000}"/>
              </a:ext>
            </a:extLst>
          </xdr:cNvPr>
          <xdr:cNvSpPr txBox="1"/>
        </xdr:nvSpPr>
        <xdr:spPr>
          <a:xfrm>
            <a:off x="4289199" y="19654526"/>
            <a:ext cx="673768" cy="2192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館　長</a:t>
            </a:r>
          </a:p>
        </xdr:txBody>
      </xdr:sp>
      <xdr:sp macro="" textlink="">
        <xdr:nvSpPr>
          <xdr:cNvPr id="33" name="テキスト ボックス 32">
            <a:extLst>
              <a:ext uri="{FF2B5EF4-FFF2-40B4-BE49-F238E27FC236}">
                <a16:creationId xmlns:a16="http://schemas.microsoft.com/office/drawing/2014/main" xmlns="" id="{00000000-0008-0000-0200-000021000000}"/>
              </a:ext>
            </a:extLst>
          </xdr:cNvPr>
          <xdr:cNvSpPr txBox="1"/>
        </xdr:nvSpPr>
        <xdr:spPr>
          <a:xfrm>
            <a:off x="4834571" y="19658951"/>
            <a:ext cx="707385" cy="222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処理担当</a:t>
            </a:r>
          </a:p>
        </xdr:txBody>
      </xdr:sp>
      <xdr:sp macro="" textlink="">
        <xdr:nvSpPr>
          <xdr:cNvPr id="34" name="テキスト ボックス 33">
            <a:extLst>
              <a:ext uri="{FF2B5EF4-FFF2-40B4-BE49-F238E27FC236}">
                <a16:creationId xmlns:a16="http://schemas.microsoft.com/office/drawing/2014/main" xmlns="" id="{00000000-0008-0000-0200-000022000000}"/>
              </a:ext>
            </a:extLst>
          </xdr:cNvPr>
          <xdr:cNvSpPr txBox="1"/>
        </xdr:nvSpPr>
        <xdr:spPr>
          <a:xfrm>
            <a:off x="5439483" y="19658951"/>
            <a:ext cx="677337" cy="1852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受付担当</a:t>
            </a:r>
          </a:p>
        </xdr:txBody>
      </xdr:sp>
    </xdr:grpSp>
    <xdr:clientData/>
  </xdr:twoCellAnchor>
  <xdr:twoCellAnchor>
    <xdr:from>
      <xdr:col>4</xdr:col>
      <xdr:colOff>150336</xdr:colOff>
      <xdr:row>70</xdr:row>
      <xdr:rowOff>129280</xdr:rowOff>
    </xdr:from>
    <xdr:to>
      <xdr:col>6</xdr:col>
      <xdr:colOff>150335</xdr:colOff>
      <xdr:row>72</xdr:row>
      <xdr:rowOff>1591</xdr:rowOff>
    </xdr:to>
    <xdr:sp macro="" textlink="">
      <xdr:nvSpPr>
        <xdr:cNvPr id="35" name="テキスト ボックス 34">
          <a:extLst>
            <a:ext uri="{FF2B5EF4-FFF2-40B4-BE49-F238E27FC236}">
              <a16:creationId xmlns:a16="http://schemas.microsoft.com/office/drawing/2014/main" xmlns="" id="{00000000-0008-0000-0200-000023000000}"/>
            </a:ext>
          </a:extLst>
        </xdr:cNvPr>
        <xdr:cNvSpPr txBox="1"/>
      </xdr:nvSpPr>
      <xdr:spPr>
        <a:xfrm>
          <a:off x="1329431" y="19091048"/>
          <a:ext cx="673767" cy="2733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受付印</a:t>
          </a:r>
        </a:p>
      </xdr:txBody>
    </xdr:sp>
    <xdr:clientData/>
  </xdr:twoCellAnchor>
  <mc:AlternateContent xmlns:mc="http://schemas.openxmlformats.org/markup-compatibility/2006">
    <mc:Choice xmlns:a14="http://schemas.microsoft.com/office/drawing/2010/main" Requires="a14">
      <xdr:twoCellAnchor editAs="oneCell">
        <xdr:from>
          <xdr:col>2</xdr:col>
          <xdr:colOff>95250</xdr:colOff>
          <xdr:row>13</xdr:row>
          <xdr:rowOff>19050</xdr:rowOff>
        </xdr:from>
        <xdr:to>
          <xdr:col>3</xdr:col>
          <xdr:colOff>85725</xdr:colOff>
          <xdr:row>13</xdr:row>
          <xdr:rowOff>266700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xmlns="" id="{00000000-0008-0000-02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246397</xdr:colOff>
      <xdr:row>80</xdr:row>
      <xdr:rowOff>168817</xdr:rowOff>
    </xdr:from>
    <xdr:to>
      <xdr:col>17</xdr:col>
      <xdr:colOff>340894</xdr:colOff>
      <xdr:row>86</xdr:row>
      <xdr:rowOff>161673</xdr:rowOff>
    </xdr:to>
    <xdr:grpSp>
      <xdr:nvGrpSpPr>
        <xdr:cNvPr id="37" name="グループ化 36">
          <a:extLst>
            <a:ext uri="{FF2B5EF4-FFF2-40B4-BE49-F238E27FC236}">
              <a16:creationId xmlns:a16="http://schemas.microsoft.com/office/drawing/2014/main" xmlns="" id="{00000000-0008-0000-0300-000025000000}"/>
            </a:ext>
          </a:extLst>
        </xdr:cNvPr>
        <xdr:cNvGrpSpPr/>
      </xdr:nvGrpSpPr>
      <xdr:grpSpPr>
        <a:xfrm>
          <a:off x="3970672" y="19904617"/>
          <a:ext cx="2694822" cy="1021556"/>
          <a:chOff x="7934325" y="9867900"/>
          <a:chExt cx="2057400" cy="685800"/>
        </a:xfrm>
      </xdr:grpSpPr>
      <xdr:sp macro="" textlink="">
        <xdr:nvSpPr>
          <xdr:cNvPr id="38" name="正方形/長方形 37">
            <a:extLst>
              <a:ext uri="{FF2B5EF4-FFF2-40B4-BE49-F238E27FC236}">
                <a16:creationId xmlns:a16="http://schemas.microsoft.com/office/drawing/2014/main" xmlns="" id="{00000000-0008-0000-0300-000026000000}"/>
              </a:ext>
            </a:extLst>
          </xdr:cNvPr>
          <xdr:cNvSpPr/>
        </xdr:nvSpPr>
        <xdr:spPr>
          <a:xfrm>
            <a:off x="7934325" y="10039350"/>
            <a:ext cx="685800" cy="5143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9" name="正方形/長方形 38">
            <a:extLst>
              <a:ext uri="{FF2B5EF4-FFF2-40B4-BE49-F238E27FC236}">
                <a16:creationId xmlns:a16="http://schemas.microsoft.com/office/drawing/2014/main" xmlns="" id="{00000000-0008-0000-0300-000027000000}"/>
              </a:ext>
            </a:extLst>
          </xdr:cNvPr>
          <xdr:cNvSpPr/>
        </xdr:nvSpPr>
        <xdr:spPr>
          <a:xfrm>
            <a:off x="7934325" y="9867900"/>
            <a:ext cx="685800" cy="1714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0" name="正方形/長方形 39">
            <a:extLst>
              <a:ext uri="{FF2B5EF4-FFF2-40B4-BE49-F238E27FC236}">
                <a16:creationId xmlns:a16="http://schemas.microsoft.com/office/drawing/2014/main" xmlns="" id="{00000000-0008-0000-0300-000028000000}"/>
              </a:ext>
            </a:extLst>
          </xdr:cNvPr>
          <xdr:cNvSpPr/>
        </xdr:nvSpPr>
        <xdr:spPr>
          <a:xfrm>
            <a:off x="8620125" y="10039350"/>
            <a:ext cx="685800" cy="5143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正方形/長方形 40">
            <a:extLst>
              <a:ext uri="{FF2B5EF4-FFF2-40B4-BE49-F238E27FC236}">
                <a16:creationId xmlns:a16="http://schemas.microsoft.com/office/drawing/2014/main" xmlns="" id="{00000000-0008-0000-0300-000029000000}"/>
              </a:ext>
            </a:extLst>
          </xdr:cNvPr>
          <xdr:cNvSpPr/>
        </xdr:nvSpPr>
        <xdr:spPr>
          <a:xfrm>
            <a:off x="8620125" y="9867900"/>
            <a:ext cx="685800" cy="1714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正方形/長方形 41">
            <a:extLst>
              <a:ext uri="{FF2B5EF4-FFF2-40B4-BE49-F238E27FC236}">
                <a16:creationId xmlns:a16="http://schemas.microsoft.com/office/drawing/2014/main" xmlns="" id="{00000000-0008-0000-0300-00002A000000}"/>
              </a:ext>
            </a:extLst>
          </xdr:cNvPr>
          <xdr:cNvSpPr/>
        </xdr:nvSpPr>
        <xdr:spPr>
          <a:xfrm>
            <a:off x="9305925" y="10039350"/>
            <a:ext cx="685800" cy="5143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3" name="正方形/長方形 42">
            <a:extLst>
              <a:ext uri="{FF2B5EF4-FFF2-40B4-BE49-F238E27FC236}">
                <a16:creationId xmlns:a16="http://schemas.microsoft.com/office/drawing/2014/main" xmlns="" id="{00000000-0008-0000-0300-00002B000000}"/>
              </a:ext>
            </a:extLst>
          </xdr:cNvPr>
          <xdr:cNvSpPr/>
        </xdr:nvSpPr>
        <xdr:spPr>
          <a:xfrm>
            <a:off x="9305925" y="9867900"/>
            <a:ext cx="685800" cy="1714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11</xdr:col>
      <xdr:colOff>632</xdr:colOff>
      <xdr:row>81</xdr:row>
      <xdr:rowOff>8398</xdr:rowOff>
    </xdr:from>
    <xdr:to>
      <xdr:col>13</xdr:col>
      <xdr:colOff>80209</xdr:colOff>
      <xdr:row>82</xdr:row>
      <xdr:rowOff>70185</xdr:rowOff>
    </xdr:to>
    <xdr:sp macro="" textlink="">
      <xdr:nvSpPr>
        <xdr:cNvPr id="44" name="テキスト ボックス 43">
          <a:extLst>
            <a:ext uri="{FF2B5EF4-FFF2-40B4-BE49-F238E27FC236}">
              <a16:creationId xmlns:a16="http://schemas.microsoft.com/office/drawing/2014/main" xmlns="" id="{00000000-0008-0000-0300-00002C000000}"/>
            </a:ext>
          </a:extLst>
        </xdr:cNvPr>
        <xdr:cNvSpPr txBox="1"/>
      </xdr:nvSpPr>
      <xdr:spPr>
        <a:xfrm>
          <a:off x="4101395" y="21915898"/>
          <a:ext cx="821525" cy="232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館　長</a:t>
          </a:r>
        </a:p>
      </xdr:txBody>
    </xdr:sp>
    <xdr:clientData/>
  </xdr:twoCellAnchor>
  <xdr:twoCellAnchor>
    <xdr:from>
      <xdr:col>13</xdr:col>
      <xdr:colOff>146486</xdr:colOff>
      <xdr:row>80</xdr:row>
      <xdr:rowOff>168818</xdr:rowOff>
    </xdr:from>
    <xdr:to>
      <xdr:col>15</xdr:col>
      <xdr:colOff>230604</xdr:colOff>
      <xdr:row>82</xdr:row>
      <xdr:rowOff>30079</xdr:rowOff>
    </xdr:to>
    <xdr:sp macro="" textlink="">
      <xdr:nvSpPr>
        <xdr:cNvPr id="45" name="テキスト ボックス 44">
          <a:extLst>
            <a:ext uri="{FF2B5EF4-FFF2-40B4-BE49-F238E27FC236}">
              <a16:creationId xmlns:a16="http://schemas.microsoft.com/office/drawing/2014/main" xmlns="" id="{00000000-0008-0000-0300-00002D000000}"/>
            </a:ext>
          </a:extLst>
        </xdr:cNvPr>
        <xdr:cNvSpPr txBox="1"/>
      </xdr:nvSpPr>
      <xdr:spPr>
        <a:xfrm>
          <a:off x="4989197" y="21905871"/>
          <a:ext cx="826065" cy="2021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処理担当</a:t>
          </a:r>
        </a:p>
      </xdr:txBody>
    </xdr:sp>
    <xdr:clientData/>
  </xdr:twoCellAnchor>
  <xdr:twoCellAnchor>
    <xdr:from>
      <xdr:col>15</xdr:col>
      <xdr:colOff>261618</xdr:colOff>
      <xdr:row>81</xdr:row>
      <xdr:rowOff>8399</xdr:rowOff>
    </xdr:from>
    <xdr:to>
      <xdr:col>18</xdr:col>
      <xdr:colOff>210552</xdr:colOff>
      <xdr:row>82</xdr:row>
      <xdr:rowOff>50133</xdr:rowOff>
    </xdr:to>
    <xdr:sp macro="" textlink="">
      <xdr:nvSpPr>
        <xdr:cNvPr id="46" name="テキスト ボックス 45">
          <a:extLst>
            <a:ext uri="{FF2B5EF4-FFF2-40B4-BE49-F238E27FC236}">
              <a16:creationId xmlns:a16="http://schemas.microsoft.com/office/drawing/2014/main" xmlns="" id="{00000000-0008-0000-0300-00002E000000}"/>
            </a:ext>
          </a:extLst>
        </xdr:cNvPr>
        <xdr:cNvSpPr txBox="1"/>
      </xdr:nvSpPr>
      <xdr:spPr>
        <a:xfrm>
          <a:off x="5846276" y="21915899"/>
          <a:ext cx="1041802" cy="2121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受付担当</a:t>
          </a:r>
        </a:p>
      </xdr:txBody>
    </xdr:sp>
    <xdr:clientData/>
  </xdr:twoCellAnchor>
  <xdr:twoCellAnchor>
    <xdr:from>
      <xdr:col>5</xdr:col>
      <xdr:colOff>15289</xdr:colOff>
      <xdr:row>81</xdr:row>
      <xdr:rowOff>94248</xdr:rowOff>
    </xdr:from>
    <xdr:to>
      <xdr:col>10</xdr:col>
      <xdr:colOff>240632</xdr:colOff>
      <xdr:row>86</xdr:row>
      <xdr:rowOff>30078</xdr:rowOff>
    </xdr:to>
    <xdr:sp macro="" textlink="">
      <xdr:nvSpPr>
        <xdr:cNvPr id="47" name="テキスト ボックス 46">
          <a:extLst>
            <a:ext uri="{FF2B5EF4-FFF2-40B4-BE49-F238E27FC236}">
              <a16:creationId xmlns:a16="http://schemas.microsoft.com/office/drawing/2014/main" xmlns="" id="{00000000-0008-0000-0300-00002F000000}"/>
            </a:ext>
          </a:extLst>
        </xdr:cNvPr>
        <xdr:cNvSpPr txBox="1"/>
      </xdr:nvSpPr>
      <xdr:spPr>
        <a:xfrm>
          <a:off x="1890210" y="22001748"/>
          <a:ext cx="2080211" cy="7880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浜松市総合産業展示館</a:t>
          </a:r>
          <a:endParaRPr kumimoji="1" lang="en-US" altLang="ja-JP" sz="1100">
            <a:latin typeface="ＭＳ Ｐ明朝" panose="02020600040205080304" pitchFamily="18" charset="-128"/>
            <a:ea typeface="ＭＳ Ｐ明朝" panose="02020600040205080304" pitchFamily="18" charset="-128"/>
          </a:endParaRPr>
        </a:p>
        <a:p>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TEL :053-421-1311</a:t>
          </a:r>
        </a:p>
        <a:p>
          <a:r>
            <a:rPr kumimoji="1" lang="en-US" altLang="ja-JP" sz="11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　</a:t>
          </a:r>
          <a:r>
            <a:rPr kumimoji="1" lang="en-US" altLang="ja-JP" sz="1100">
              <a:latin typeface="ＭＳ Ｐ明朝" panose="02020600040205080304" pitchFamily="18" charset="-128"/>
              <a:ea typeface="ＭＳ Ｐ明朝" panose="02020600040205080304" pitchFamily="18" charset="-128"/>
            </a:rPr>
            <a:t>FAX:053-422-1800</a:t>
          </a:r>
        </a:p>
        <a:p>
          <a:endParaRPr kumimoji="1" lang="ja-JP" altLang="en-US" sz="1100"/>
        </a:p>
      </xdr:txBody>
    </xdr:sp>
    <xdr:clientData/>
  </xdr:twoCellAnchor>
  <xdr:twoCellAnchor>
    <xdr:from>
      <xdr:col>1</xdr:col>
      <xdr:colOff>50132</xdr:colOff>
      <xdr:row>79</xdr:row>
      <xdr:rowOff>160539</xdr:rowOff>
    </xdr:from>
    <xdr:to>
      <xdr:col>4</xdr:col>
      <xdr:colOff>114300</xdr:colOff>
      <xdr:row>86</xdr:row>
      <xdr:rowOff>137161</xdr:rowOff>
    </xdr:to>
    <xdr:sp macro="" textlink="">
      <xdr:nvSpPr>
        <xdr:cNvPr id="48" name="円/楕円 47">
          <a:extLst>
            <a:ext uri="{FF2B5EF4-FFF2-40B4-BE49-F238E27FC236}">
              <a16:creationId xmlns:a16="http://schemas.microsoft.com/office/drawing/2014/main" xmlns="" id="{00000000-0008-0000-0300-000030000000}"/>
            </a:ext>
          </a:extLst>
        </xdr:cNvPr>
        <xdr:cNvSpPr/>
      </xdr:nvSpPr>
      <xdr:spPr>
        <a:xfrm>
          <a:off x="301592" y="19141959"/>
          <a:ext cx="1161448" cy="1157722"/>
        </a:xfrm>
        <a:prstGeom prst="ellipse">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463729</xdr:colOff>
      <xdr:row>80</xdr:row>
      <xdr:rowOff>58634</xdr:rowOff>
    </xdr:from>
    <xdr:to>
      <xdr:col>4</xdr:col>
      <xdr:colOff>100264</xdr:colOff>
      <xdr:row>81</xdr:row>
      <xdr:rowOff>160421</xdr:rowOff>
    </xdr:to>
    <xdr:sp macro="" textlink="">
      <xdr:nvSpPr>
        <xdr:cNvPr id="49" name="テキスト ボックス 48">
          <a:extLst>
            <a:ext uri="{FF2B5EF4-FFF2-40B4-BE49-F238E27FC236}">
              <a16:creationId xmlns:a16="http://schemas.microsoft.com/office/drawing/2014/main" xmlns="" id="{00000000-0008-0000-0300-000031000000}"/>
            </a:ext>
          </a:extLst>
        </xdr:cNvPr>
        <xdr:cNvSpPr txBox="1"/>
      </xdr:nvSpPr>
      <xdr:spPr>
        <a:xfrm>
          <a:off x="744466" y="21795687"/>
          <a:ext cx="859745" cy="2722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Ｐ明朝" panose="02020600040205080304" pitchFamily="18" charset="-128"/>
              <a:ea typeface="ＭＳ Ｐ明朝" panose="02020600040205080304" pitchFamily="18" charset="-128"/>
            </a:rPr>
            <a:t>受付印</a:t>
          </a:r>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twoCellAnchor>
    <xdr:from>
      <xdr:col>19</xdr:col>
      <xdr:colOff>0</xdr:colOff>
      <xdr:row>4</xdr:row>
      <xdr:rowOff>30480</xdr:rowOff>
    </xdr:from>
    <xdr:to>
      <xdr:col>26</xdr:col>
      <xdr:colOff>44376</xdr:colOff>
      <xdr:row>25</xdr:row>
      <xdr:rowOff>266700</xdr:rowOff>
    </xdr:to>
    <xdr:sp macro="" textlink="">
      <xdr:nvSpPr>
        <xdr:cNvPr id="2" name="右中かっこ 1">
          <a:extLst>
            <a:ext uri="{FF2B5EF4-FFF2-40B4-BE49-F238E27FC236}">
              <a16:creationId xmlns:a16="http://schemas.microsoft.com/office/drawing/2014/main" xmlns="" id="{00000000-0008-0000-0300-000002000000}"/>
            </a:ext>
          </a:extLst>
        </xdr:cNvPr>
        <xdr:cNvSpPr/>
      </xdr:nvSpPr>
      <xdr:spPr>
        <a:xfrm>
          <a:off x="6347460" y="868680"/>
          <a:ext cx="295836" cy="515112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137609</xdr:colOff>
      <xdr:row>14</xdr:row>
      <xdr:rowOff>56028</xdr:rowOff>
    </xdr:from>
    <xdr:to>
      <xdr:col>28</xdr:col>
      <xdr:colOff>382345</xdr:colOff>
      <xdr:row>16</xdr:row>
      <xdr:rowOff>194981</xdr:rowOff>
    </xdr:to>
    <xdr:sp macro="" textlink="">
      <xdr:nvSpPr>
        <xdr:cNvPr id="3" name="テキスト ボックス 2">
          <a:extLst>
            <a:ext uri="{FF2B5EF4-FFF2-40B4-BE49-F238E27FC236}">
              <a16:creationId xmlns:a16="http://schemas.microsoft.com/office/drawing/2014/main" xmlns="" id="{00000000-0008-0000-0300-000003000000}"/>
            </a:ext>
          </a:extLst>
        </xdr:cNvPr>
        <xdr:cNvSpPr txBox="1"/>
      </xdr:nvSpPr>
      <xdr:spPr>
        <a:xfrm>
          <a:off x="6736529" y="3271668"/>
          <a:ext cx="1479176" cy="5199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①利用申請書の情報を転記します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376517</xdr:colOff>
      <xdr:row>6</xdr:row>
      <xdr:rowOff>62753</xdr:rowOff>
    </xdr:from>
    <xdr:to>
      <xdr:col>11</xdr:col>
      <xdr:colOff>53789</xdr:colOff>
      <xdr:row>10</xdr:row>
      <xdr:rowOff>242047</xdr:rowOff>
    </xdr:to>
    <xdr:sp macro="" textlink="">
      <xdr:nvSpPr>
        <xdr:cNvPr id="2" name="右中かっこ 1">
          <a:extLst>
            <a:ext uri="{FF2B5EF4-FFF2-40B4-BE49-F238E27FC236}">
              <a16:creationId xmlns:a16="http://schemas.microsoft.com/office/drawing/2014/main" xmlns="" id="{00000000-0008-0000-0400-000002000000}"/>
            </a:ext>
          </a:extLst>
        </xdr:cNvPr>
        <xdr:cNvSpPr/>
      </xdr:nvSpPr>
      <xdr:spPr>
        <a:xfrm>
          <a:off x="6786282" y="1246094"/>
          <a:ext cx="295836" cy="1057835"/>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116542</xdr:colOff>
      <xdr:row>8</xdr:row>
      <xdr:rowOff>8963</xdr:rowOff>
    </xdr:from>
    <xdr:to>
      <xdr:col>13</xdr:col>
      <xdr:colOff>358588</xdr:colOff>
      <xdr:row>10</xdr:row>
      <xdr:rowOff>26893</xdr:rowOff>
    </xdr:to>
    <xdr:sp macro="" textlink="">
      <xdr:nvSpPr>
        <xdr:cNvPr id="3" name="テキスト ボックス 2">
          <a:extLst>
            <a:ext uri="{FF2B5EF4-FFF2-40B4-BE49-F238E27FC236}">
              <a16:creationId xmlns:a16="http://schemas.microsoft.com/office/drawing/2014/main" xmlns="" id="{00000000-0008-0000-0400-000003000000}"/>
            </a:ext>
          </a:extLst>
        </xdr:cNvPr>
        <xdr:cNvSpPr txBox="1"/>
      </xdr:nvSpPr>
      <xdr:spPr>
        <a:xfrm>
          <a:off x="7144871" y="1568822"/>
          <a:ext cx="1479176" cy="51995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①利用申請書の情報を転記します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123824</xdr:colOff>
      <xdr:row>5</xdr:row>
      <xdr:rowOff>333376</xdr:rowOff>
    </xdr:from>
    <xdr:to>
      <xdr:col>9</xdr:col>
      <xdr:colOff>438149</xdr:colOff>
      <xdr:row>8</xdr:row>
      <xdr:rowOff>28576</xdr:rowOff>
    </xdr:to>
    <xdr:sp macro="" textlink="">
      <xdr:nvSpPr>
        <xdr:cNvPr id="2" name="右中かっこ 1">
          <a:extLst>
            <a:ext uri="{FF2B5EF4-FFF2-40B4-BE49-F238E27FC236}">
              <a16:creationId xmlns:a16="http://schemas.microsoft.com/office/drawing/2014/main" xmlns="" id="{00000000-0008-0000-0500-000002000000}"/>
            </a:ext>
          </a:extLst>
        </xdr:cNvPr>
        <xdr:cNvSpPr/>
      </xdr:nvSpPr>
      <xdr:spPr>
        <a:xfrm>
          <a:off x="7400924" y="1571626"/>
          <a:ext cx="314325" cy="8382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463364</xdr:colOff>
      <xdr:row>6</xdr:row>
      <xdr:rowOff>179853</xdr:rowOff>
    </xdr:from>
    <xdr:to>
      <xdr:col>12</xdr:col>
      <xdr:colOff>20287</xdr:colOff>
      <xdr:row>7</xdr:row>
      <xdr:rowOff>320962</xdr:rowOff>
    </xdr:to>
    <xdr:sp macro="" textlink="">
      <xdr:nvSpPr>
        <xdr:cNvPr id="3" name="テキスト ボックス 2">
          <a:extLst>
            <a:ext uri="{FF2B5EF4-FFF2-40B4-BE49-F238E27FC236}">
              <a16:creationId xmlns:a16="http://schemas.microsoft.com/office/drawing/2014/main" xmlns="" id="{00000000-0008-0000-0500-000003000000}"/>
            </a:ext>
          </a:extLst>
        </xdr:cNvPr>
        <xdr:cNvSpPr txBox="1"/>
      </xdr:nvSpPr>
      <xdr:spPr>
        <a:xfrm>
          <a:off x="7740464" y="1761003"/>
          <a:ext cx="1614323" cy="52210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①利用申請書の情報を転記します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2.vml"/><Relationship Id="rId21" Type="http://schemas.openxmlformats.org/officeDocument/2006/relationships/ctrlProp" Target="../ctrlProps/ctrlProp39.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34.xml"/><Relationship Id="rId20"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9"/>
  <sheetViews>
    <sheetView zoomScaleNormal="100" zoomScaleSheetLayoutView="100" workbookViewId="0">
      <selection activeCell="B1" sqref="B1"/>
    </sheetView>
  </sheetViews>
  <sheetFormatPr defaultColWidth="9" defaultRowHeight="13.5" x14ac:dyDescent="0.15"/>
  <cols>
    <col min="1" max="1" width="6.375" style="1" customWidth="1"/>
    <col min="2" max="2" width="82" style="1" customWidth="1"/>
    <col min="3" max="16384" width="9" style="1"/>
  </cols>
  <sheetData>
    <row r="1" spans="1:2" ht="21" x14ac:dyDescent="0.15">
      <c r="B1" s="4" t="s">
        <v>599</v>
      </c>
    </row>
    <row r="2" spans="1:2" ht="21" x14ac:dyDescent="0.15">
      <c r="B2" s="4"/>
    </row>
    <row r="3" spans="1:2" ht="54" customHeight="1" x14ac:dyDescent="0.15">
      <c r="A3" s="187" t="s">
        <v>595</v>
      </c>
      <c r="B3" s="187"/>
    </row>
    <row r="4" spans="1:2" ht="72.599999999999994" customHeight="1" x14ac:dyDescent="0.15">
      <c r="A4" s="187" t="s">
        <v>598</v>
      </c>
      <c r="B4" s="187"/>
    </row>
    <row r="5" spans="1:2" ht="34.5" customHeight="1" x14ac:dyDescent="0.15">
      <c r="A5" s="187" t="s">
        <v>465</v>
      </c>
      <c r="B5" s="187"/>
    </row>
    <row r="6" spans="1:2" ht="17.25" customHeight="1" x14ac:dyDescent="0.15">
      <c r="B6" s="8"/>
    </row>
    <row r="7" spans="1:2" ht="18" customHeight="1" x14ac:dyDescent="0.15">
      <c r="A7" s="10" t="s">
        <v>76</v>
      </c>
    </row>
    <row r="8" spans="1:2" ht="36" customHeight="1" x14ac:dyDescent="0.15">
      <c r="A8" s="5" t="s">
        <v>69</v>
      </c>
      <c r="B8" s="6" t="s">
        <v>466</v>
      </c>
    </row>
    <row r="9" spans="1:2" ht="29.25" customHeight="1" x14ac:dyDescent="0.15">
      <c r="A9" s="9" t="s">
        <v>70</v>
      </c>
      <c r="B9" s="6" t="s">
        <v>65</v>
      </c>
    </row>
    <row r="10" spans="1:2" ht="66" customHeight="1" x14ac:dyDescent="0.15">
      <c r="A10" s="9" t="s">
        <v>73</v>
      </c>
      <c r="B10" s="6" t="s">
        <v>68</v>
      </c>
    </row>
    <row r="11" spans="1:2" ht="52.5" customHeight="1" x14ac:dyDescent="0.15">
      <c r="A11" s="9" t="s">
        <v>71</v>
      </c>
      <c r="B11" s="6" t="s">
        <v>467</v>
      </c>
    </row>
    <row r="12" spans="1:2" ht="19.5" customHeight="1" x14ac:dyDescent="0.15">
      <c r="A12" s="9"/>
      <c r="B12" s="6"/>
    </row>
    <row r="13" spans="1:2" ht="18" customHeight="1" x14ac:dyDescent="0.15">
      <c r="A13" s="188" t="s">
        <v>74</v>
      </c>
      <c r="B13" s="188"/>
    </row>
    <row r="14" spans="1:2" ht="33" customHeight="1" x14ac:dyDescent="0.15">
      <c r="A14" s="189" t="s">
        <v>558</v>
      </c>
      <c r="B14" s="189"/>
    </row>
    <row r="15" spans="1:2" ht="19.5" customHeight="1" x14ac:dyDescent="0.15">
      <c r="A15" s="10" t="s">
        <v>562</v>
      </c>
      <c r="B15" s="2"/>
    </row>
    <row r="16" spans="1:2" ht="19.5" customHeight="1" x14ac:dyDescent="0.15">
      <c r="A16" s="5" t="s">
        <v>72</v>
      </c>
      <c r="B16" s="7" t="s">
        <v>63</v>
      </c>
    </row>
    <row r="17" spans="1:2" ht="19.5" customHeight="1" x14ac:dyDescent="0.15">
      <c r="A17" s="5" t="s">
        <v>448</v>
      </c>
      <c r="B17" s="6" t="s">
        <v>75</v>
      </c>
    </row>
    <row r="18" spans="1:2" ht="19.5" customHeight="1" x14ac:dyDescent="0.15">
      <c r="B18" s="2"/>
    </row>
    <row r="19" spans="1:2" ht="19.5" customHeight="1" x14ac:dyDescent="0.15">
      <c r="A19" s="10" t="s">
        <v>458</v>
      </c>
      <c r="B19" s="2"/>
    </row>
    <row r="20" spans="1:2" ht="19.5" customHeight="1" x14ac:dyDescent="0.15">
      <c r="A20" s="5" t="s">
        <v>72</v>
      </c>
      <c r="B20" s="6" t="s">
        <v>587</v>
      </c>
    </row>
    <row r="21" spans="1:2" ht="19.5" customHeight="1" x14ac:dyDescent="0.15">
      <c r="A21" s="5" t="s">
        <v>70</v>
      </c>
      <c r="B21" s="6" t="s">
        <v>64</v>
      </c>
    </row>
    <row r="22" spans="1:2" ht="19.5" customHeight="1" x14ac:dyDescent="0.15">
      <c r="B22" s="2"/>
    </row>
    <row r="23" spans="1:2" ht="19.5" customHeight="1" x14ac:dyDescent="0.15">
      <c r="A23" s="10" t="s">
        <v>77</v>
      </c>
      <c r="B23" s="2"/>
    </row>
    <row r="24" spans="1:2" ht="33" customHeight="1" x14ac:dyDescent="0.15">
      <c r="A24" s="5" t="s">
        <v>69</v>
      </c>
      <c r="B24" s="6" t="s">
        <v>588</v>
      </c>
    </row>
    <row r="25" spans="1:2" ht="18.75" customHeight="1" x14ac:dyDescent="0.15">
      <c r="A25" s="5"/>
      <c r="B25" s="184" t="s">
        <v>597</v>
      </c>
    </row>
    <row r="26" spans="1:2" ht="18" customHeight="1" x14ac:dyDescent="0.15">
      <c r="B26" s="186" t="s">
        <v>596</v>
      </c>
    </row>
    <row r="27" spans="1:2" ht="18" customHeight="1" x14ac:dyDescent="0.15"/>
    <row r="28" spans="1:2" ht="18" customHeight="1" x14ac:dyDescent="0.15"/>
    <row r="29" spans="1:2" ht="18" customHeight="1" x14ac:dyDescent="0.15"/>
  </sheetData>
  <mergeCells count="5">
    <mergeCell ref="A3:B3"/>
    <mergeCell ref="A5:B5"/>
    <mergeCell ref="A13:B13"/>
    <mergeCell ref="A14:B14"/>
    <mergeCell ref="A4:B4"/>
  </mergeCells>
  <phoneticPr fontId="1"/>
  <pageMargins left="0.70866141732283472" right="0.70866141732283472" top="0.74803149606299213" bottom="0.43" header="0.31496062992125984" footer="0.31496062992125984"/>
  <pageSetup paperSize="9" fitToHeight="0" orientation="portrait" r:id="rId1"/>
  <headerFooter>
    <oddHeader>&amp;C&amp;A</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B315"/>
  <sheetViews>
    <sheetView zoomScaleNormal="100" zoomScaleSheetLayoutView="106" workbookViewId="0">
      <selection activeCell="A3" sqref="A3"/>
    </sheetView>
  </sheetViews>
  <sheetFormatPr defaultRowHeight="13.5" x14ac:dyDescent="0.15"/>
  <cols>
    <col min="1" max="3" width="4.125" customWidth="1"/>
    <col min="4" max="17" width="4.875" customWidth="1"/>
    <col min="18" max="19" width="4.625" customWidth="1"/>
    <col min="20" max="22" width="3.625" customWidth="1"/>
    <col min="23" max="26" width="3.625" hidden="1" customWidth="1"/>
    <col min="27" max="27" width="5.75" hidden="1" customWidth="1"/>
    <col min="28" max="28" width="16.75" hidden="1" customWidth="1"/>
    <col min="29" max="29" width="16.5" hidden="1" customWidth="1"/>
    <col min="30" max="39" width="3.625" hidden="1" customWidth="1"/>
    <col min="40" max="41" width="14.25" hidden="1" customWidth="1"/>
    <col min="42" max="51" width="9" hidden="1" customWidth="1"/>
    <col min="52" max="78" width="9" customWidth="1"/>
  </cols>
  <sheetData>
    <row r="1" spans="1:19" ht="21" customHeight="1" x14ac:dyDescent="0.15">
      <c r="A1" t="s">
        <v>78</v>
      </c>
      <c r="D1" s="11" t="s">
        <v>79</v>
      </c>
      <c r="E1" s="11"/>
      <c r="M1" s="244" t="s">
        <v>80</v>
      </c>
      <c r="N1" s="292"/>
      <c r="O1" s="12"/>
      <c r="P1" s="13"/>
      <c r="Q1" s="13"/>
      <c r="R1" s="14"/>
    </row>
    <row r="2" spans="1:19" ht="6.75" customHeight="1" x14ac:dyDescent="0.15"/>
    <row r="3" spans="1:19" ht="24" x14ac:dyDescent="0.15">
      <c r="C3" s="15" t="s">
        <v>81</v>
      </c>
      <c r="D3" s="15"/>
      <c r="E3" s="15"/>
    </row>
    <row r="4" spans="1:19" ht="8.25" customHeight="1" x14ac:dyDescent="0.15"/>
    <row r="5" spans="1:19" x14ac:dyDescent="0.15">
      <c r="A5" t="s">
        <v>82</v>
      </c>
      <c r="O5" s="16"/>
      <c r="P5" s="17" t="s">
        <v>83</v>
      </c>
    </row>
    <row r="6" spans="1:19" x14ac:dyDescent="0.15">
      <c r="O6" s="18"/>
      <c r="P6" s="19" t="s">
        <v>84</v>
      </c>
    </row>
    <row r="7" spans="1:19" ht="16.5" customHeight="1" x14ac:dyDescent="0.15">
      <c r="A7" s="293" t="s">
        <v>85</v>
      </c>
      <c r="B7" s="236"/>
      <c r="C7" s="236"/>
      <c r="D7" s="294">
        <v>2023</v>
      </c>
      <c r="E7" s="295"/>
      <c r="F7" s="296">
        <v>7</v>
      </c>
      <c r="G7" s="297"/>
      <c r="H7" s="298">
        <v>20</v>
      </c>
      <c r="I7" s="299"/>
      <c r="J7" s="20" t="s">
        <v>86</v>
      </c>
    </row>
    <row r="8" spans="1:19" ht="16.5" customHeight="1" x14ac:dyDescent="0.15">
      <c r="A8" s="293" t="s">
        <v>563</v>
      </c>
      <c r="B8" s="236"/>
      <c r="C8" s="236"/>
      <c r="D8" s="300" t="s">
        <v>575</v>
      </c>
      <c r="E8" s="301"/>
      <c r="F8" s="301"/>
      <c r="G8" s="302"/>
      <c r="H8" s="139" t="s">
        <v>569</v>
      </c>
      <c r="I8" s="303" t="s">
        <v>570</v>
      </c>
      <c r="J8" s="304"/>
      <c r="K8" s="304"/>
      <c r="L8" s="305"/>
      <c r="M8" s="139" t="s">
        <v>571</v>
      </c>
      <c r="N8" s="306" t="s">
        <v>574</v>
      </c>
      <c r="O8" s="251"/>
      <c r="P8" s="251"/>
      <c r="Q8" s="251"/>
      <c r="R8" s="251"/>
      <c r="S8" s="251"/>
    </row>
    <row r="9" spans="1:19" ht="21.75" customHeight="1" x14ac:dyDescent="0.15">
      <c r="A9" s="236" t="s">
        <v>87</v>
      </c>
      <c r="B9" s="236"/>
      <c r="C9" s="236"/>
      <c r="D9" s="286" t="s">
        <v>576</v>
      </c>
      <c r="E9" s="287"/>
      <c r="F9" s="287"/>
      <c r="G9" s="287"/>
      <c r="H9" s="287"/>
      <c r="I9" s="287"/>
      <c r="J9" s="287"/>
      <c r="K9" s="287"/>
      <c r="L9" s="287"/>
      <c r="M9" s="287"/>
      <c r="N9" s="287"/>
      <c r="O9" s="287"/>
      <c r="P9" s="287"/>
      <c r="Q9" s="287"/>
      <c r="R9" s="288"/>
    </row>
    <row r="10" spans="1:19" ht="21.75" customHeight="1" x14ac:dyDescent="0.15">
      <c r="A10" s="236" t="s">
        <v>88</v>
      </c>
      <c r="B10" s="236"/>
      <c r="C10" s="236"/>
      <c r="D10" s="286" t="s">
        <v>577</v>
      </c>
      <c r="E10" s="287"/>
      <c r="F10" s="287"/>
      <c r="G10" s="287"/>
      <c r="H10" s="287"/>
      <c r="I10" s="287"/>
      <c r="J10" s="287"/>
      <c r="K10" s="287"/>
      <c r="L10" s="287"/>
      <c r="M10" s="287"/>
      <c r="N10" s="287"/>
      <c r="O10" s="287"/>
      <c r="P10" s="287"/>
      <c r="Q10" s="287"/>
      <c r="R10" s="288"/>
    </row>
    <row r="11" spans="1:19" ht="21.75" customHeight="1" x14ac:dyDescent="0.15">
      <c r="A11" s="272" t="s">
        <v>531</v>
      </c>
      <c r="B11" s="236"/>
      <c r="C11" s="236"/>
      <c r="D11" s="289" t="s">
        <v>578</v>
      </c>
      <c r="E11" s="290"/>
      <c r="F11" s="290"/>
      <c r="G11" s="290"/>
      <c r="H11" s="290"/>
      <c r="I11" s="291"/>
      <c r="J11" s="276" t="s">
        <v>89</v>
      </c>
      <c r="K11" s="277"/>
      <c r="L11" s="278"/>
      <c r="M11" s="279" t="s">
        <v>579</v>
      </c>
      <c r="N11" s="280"/>
      <c r="O11" s="281"/>
      <c r="P11" s="279" t="s">
        <v>580</v>
      </c>
      <c r="Q11" s="280"/>
      <c r="R11" s="281"/>
    </row>
    <row r="12" spans="1:19" ht="21.75" customHeight="1" x14ac:dyDescent="0.15">
      <c r="A12" s="272" t="s">
        <v>532</v>
      </c>
      <c r="B12" s="236"/>
      <c r="C12" s="236"/>
      <c r="D12" s="273" t="s">
        <v>564</v>
      </c>
      <c r="E12" s="274"/>
      <c r="F12" s="274"/>
      <c r="G12" s="274"/>
      <c r="H12" s="274"/>
      <c r="I12" s="275"/>
      <c r="J12" s="276" t="s">
        <v>89</v>
      </c>
      <c r="K12" s="277"/>
      <c r="L12" s="278"/>
      <c r="M12" s="279" t="s">
        <v>581</v>
      </c>
      <c r="N12" s="280"/>
      <c r="O12" s="281"/>
      <c r="P12" s="279" t="s">
        <v>581</v>
      </c>
      <c r="Q12" s="280"/>
      <c r="R12" s="281"/>
    </row>
    <row r="13" spans="1:19" ht="21.75" customHeight="1" x14ac:dyDescent="0.15">
      <c r="A13" s="236" t="s">
        <v>90</v>
      </c>
      <c r="B13" s="236"/>
      <c r="C13" s="236"/>
      <c r="D13" s="282" t="s">
        <v>565</v>
      </c>
      <c r="E13" s="283"/>
      <c r="F13" s="283"/>
      <c r="G13" s="283"/>
      <c r="H13" s="284"/>
      <c r="I13" s="21" t="s">
        <v>91</v>
      </c>
      <c r="J13" s="285" t="s">
        <v>566</v>
      </c>
      <c r="K13" s="283"/>
      <c r="L13" s="283"/>
      <c r="M13" s="283"/>
      <c r="N13" s="283"/>
      <c r="O13" s="284"/>
    </row>
    <row r="14" spans="1:19" ht="23.25" customHeight="1" x14ac:dyDescent="0.15">
      <c r="A14" s="21"/>
      <c r="B14" s="21"/>
      <c r="C14" s="21"/>
      <c r="D14" s="263" t="s">
        <v>560</v>
      </c>
      <c r="E14" s="263"/>
      <c r="F14" s="263"/>
      <c r="G14" s="263"/>
      <c r="H14" s="263"/>
      <c r="I14" s="263"/>
      <c r="J14" s="263"/>
      <c r="K14" s="263"/>
      <c r="L14" s="263"/>
      <c r="M14" s="263"/>
      <c r="N14" s="263"/>
      <c r="O14" s="263"/>
      <c r="P14" s="263"/>
      <c r="Q14" s="263"/>
      <c r="R14" s="263"/>
    </row>
    <row r="15" spans="1:19" ht="13.5" customHeight="1" x14ac:dyDescent="0.15">
      <c r="H15" s="22" t="s">
        <v>92</v>
      </c>
    </row>
    <row r="16" spans="1:19" ht="19.5" customHeight="1" x14ac:dyDescent="0.15">
      <c r="A16" s="236" t="s">
        <v>93</v>
      </c>
      <c r="B16" s="236"/>
      <c r="C16" s="236"/>
      <c r="D16" s="264" t="s">
        <v>135</v>
      </c>
      <c r="E16" s="265"/>
      <c r="F16" s="266"/>
      <c r="G16" s="23" t="s">
        <v>94</v>
      </c>
      <c r="H16" s="267"/>
      <c r="I16" s="268"/>
      <c r="J16" s="268"/>
      <c r="K16" s="268"/>
      <c r="L16" s="268"/>
      <c r="M16" s="268"/>
      <c r="N16" s="268"/>
      <c r="O16" s="268"/>
      <c r="P16" s="268"/>
      <c r="Q16" s="268"/>
      <c r="R16" s="269"/>
      <c r="S16" t="s">
        <v>95</v>
      </c>
    </row>
    <row r="17" spans="1:41" ht="23.25" customHeight="1" x14ac:dyDescent="0.15">
      <c r="A17" s="236" t="s">
        <v>96</v>
      </c>
      <c r="B17" s="236"/>
      <c r="C17" s="236"/>
      <c r="D17" s="270" t="s">
        <v>567</v>
      </c>
      <c r="E17" s="271"/>
      <c r="F17" s="271"/>
      <c r="G17" s="255"/>
      <c r="H17" s="255"/>
      <c r="I17" s="255"/>
      <c r="J17" s="255"/>
      <c r="K17" s="255"/>
      <c r="L17" s="255"/>
      <c r="M17" s="255"/>
      <c r="N17" s="255"/>
      <c r="O17" s="255"/>
      <c r="P17" s="255"/>
      <c r="Q17" s="255"/>
      <c r="R17" s="256"/>
    </row>
    <row r="18" spans="1:41" ht="23.25" customHeight="1" x14ac:dyDescent="0.15">
      <c r="A18" s="236" t="s">
        <v>97</v>
      </c>
      <c r="B18" s="236"/>
      <c r="C18" s="236"/>
      <c r="D18" s="254" t="s">
        <v>582</v>
      </c>
      <c r="E18" s="255"/>
      <c r="F18" s="255"/>
      <c r="G18" s="255"/>
      <c r="H18" s="255"/>
      <c r="I18" s="255"/>
      <c r="J18" s="255"/>
      <c r="K18" s="255"/>
      <c r="L18" s="255"/>
      <c r="M18" s="255"/>
      <c r="N18" s="255"/>
      <c r="O18" s="255"/>
      <c r="P18" s="255"/>
      <c r="Q18" s="255"/>
      <c r="R18" s="256"/>
    </row>
    <row r="19" spans="1:41" ht="19.5" customHeight="1" x14ac:dyDescent="0.15">
      <c r="A19" s="236" t="s">
        <v>98</v>
      </c>
      <c r="B19" s="236"/>
      <c r="C19" s="236"/>
      <c r="D19" s="254" t="s">
        <v>583</v>
      </c>
      <c r="E19" s="255"/>
      <c r="F19" s="255"/>
      <c r="G19" s="255"/>
      <c r="H19" s="255"/>
      <c r="I19" s="255"/>
      <c r="J19" s="255"/>
      <c r="K19" s="255"/>
      <c r="L19" s="255"/>
      <c r="M19" s="255"/>
      <c r="N19" s="255"/>
      <c r="O19" s="255"/>
      <c r="P19" s="255"/>
      <c r="Q19" s="255"/>
      <c r="R19" s="256"/>
    </row>
    <row r="20" spans="1:41" ht="11.25" customHeight="1" x14ac:dyDescent="0.15">
      <c r="A20" s="21"/>
      <c r="B20" s="21"/>
      <c r="C20" s="21"/>
    </row>
    <row r="21" spans="1:41" ht="19.5" customHeight="1" x14ac:dyDescent="0.15">
      <c r="A21" s="236" t="s">
        <v>99</v>
      </c>
      <c r="B21" s="236"/>
      <c r="C21" s="236"/>
      <c r="D21" t="s">
        <v>100</v>
      </c>
      <c r="H21" t="s">
        <v>101</v>
      </c>
      <c r="L21" t="s">
        <v>102</v>
      </c>
      <c r="P21" t="s">
        <v>103</v>
      </c>
    </row>
    <row r="22" spans="1:41" ht="24" customHeight="1" x14ac:dyDescent="0.15">
      <c r="A22" s="236" t="s">
        <v>104</v>
      </c>
      <c r="B22" s="236"/>
      <c r="C22" s="236"/>
      <c r="D22" s="257">
        <v>2023</v>
      </c>
      <c r="E22" s="258"/>
      <c r="F22" s="24">
        <v>7</v>
      </c>
      <c r="G22" s="25">
        <v>3</v>
      </c>
      <c r="H22" s="259" t="s">
        <v>105</v>
      </c>
      <c r="I22" s="260"/>
      <c r="J22" s="261"/>
      <c r="L22" s="257">
        <v>2023</v>
      </c>
      <c r="M22" s="258"/>
      <c r="N22" s="24">
        <v>7</v>
      </c>
      <c r="O22" s="25">
        <v>4</v>
      </c>
      <c r="P22" s="262" t="s">
        <v>106</v>
      </c>
      <c r="Q22" s="260"/>
      <c r="R22" s="261"/>
      <c r="U22" s="141"/>
      <c r="AB22" s="141" t="str">
        <f>$D$22&amp;"年"&amp;$F$22&amp;"月"&amp;$G$22&amp;"日"</f>
        <v>2023年7月3日</v>
      </c>
      <c r="AC22" s="141" t="str">
        <f>$L$22&amp;"年"&amp;$N$22&amp;"月"&amp;$O$22&amp;"日"</f>
        <v>2023年7月4日</v>
      </c>
      <c r="AN22" s="72"/>
      <c r="AO22" s="72"/>
    </row>
    <row r="23" spans="1:41" ht="9" customHeight="1" x14ac:dyDescent="0.15"/>
    <row r="24" spans="1:41" ht="20.25" customHeight="1" x14ac:dyDescent="0.15">
      <c r="A24" s="236" t="s">
        <v>107</v>
      </c>
      <c r="B24" s="236"/>
      <c r="C24" s="236"/>
      <c r="D24" s="147" t="s">
        <v>568</v>
      </c>
      <c r="E24" s="249" t="s">
        <v>108</v>
      </c>
      <c r="F24" s="249"/>
      <c r="G24" s="249"/>
      <c r="H24" s="27" t="s">
        <v>568</v>
      </c>
      <c r="I24" s="20" t="s">
        <v>109</v>
      </c>
      <c r="L24" s="28" t="s">
        <v>110</v>
      </c>
      <c r="M24" s="28"/>
      <c r="N24" s="245">
        <v>100</v>
      </c>
      <c r="O24" s="246"/>
      <c r="P24" s="1" t="s">
        <v>111</v>
      </c>
      <c r="Q24" s="20" t="s">
        <v>112</v>
      </c>
      <c r="R24" s="20"/>
      <c r="S24" s="1"/>
      <c r="T24" s="1"/>
      <c r="U24" s="1"/>
      <c r="V24" s="1"/>
    </row>
    <row r="25" spans="1:41" ht="20.25" customHeight="1" x14ac:dyDescent="0.15">
      <c r="A25" s="236" t="s">
        <v>113</v>
      </c>
      <c r="B25" s="236"/>
      <c r="C25" s="236"/>
      <c r="D25" s="26"/>
      <c r="E25" s="249" t="s">
        <v>114</v>
      </c>
      <c r="F25" s="249"/>
      <c r="G25" s="249"/>
      <c r="H25" s="27" t="s">
        <v>568</v>
      </c>
      <c r="I25" s="20" t="s">
        <v>115</v>
      </c>
      <c r="L25" s="20" t="s">
        <v>116</v>
      </c>
      <c r="M25" s="20"/>
      <c r="N25" s="245">
        <v>50</v>
      </c>
      <c r="O25" s="246"/>
      <c r="P25" s="1" t="s">
        <v>117</v>
      </c>
      <c r="Q25" s="20" t="s">
        <v>112</v>
      </c>
      <c r="R25" s="20"/>
      <c r="S25" s="1"/>
      <c r="T25" s="1"/>
      <c r="U25" s="1"/>
      <c r="V25" s="1"/>
    </row>
    <row r="26" spans="1:41" ht="20.25" customHeight="1" x14ac:dyDescent="0.15">
      <c r="A26" s="236" t="s">
        <v>118</v>
      </c>
      <c r="B26" s="236"/>
      <c r="C26" s="236"/>
      <c r="D26" s="27" t="s">
        <v>568</v>
      </c>
      <c r="E26" s="249" t="s">
        <v>119</v>
      </c>
      <c r="F26" s="249"/>
      <c r="G26" s="249"/>
      <c r="H26" s="27" t="s">
        <v>568</v>
      </c>
      <c r="I26" s="20" t="s">
        <v>120</v>
      </c>
      <c r="L26" s="29" t="s">
        <v>121</v>
      </c>
      <c r="M26" s="29"/>
      <c r="N26" s="245">
        <v>2</v>
      </c>
      <c r="O26" s="250"/>
      <c r="P26" s="1" t="s">
        <v>117</v>
      </c>
      <c r="Q26" s="20" t="s">
        <v>112</v>
      </c>
      <c r="R26" s="20"/>
      <c r="S26" s="1"/>
      <c r="T26" s="1"/>
      <c r="U26" s="1"/>
      <c r="V26" s="1"/>
    </row>
    <row r="27" spans="1:41" ht="20.25" customHeight="1" x14ac:dyDescent="0.15">
      <c r="D27" s="27" t="s">
        <v>568</v>
      </c>
      <c r="E27" s="249" t="s">
        <v>122</v>
      </c>
      <c r="F27" s="249"/>
      <c r="G27" s="249"/>
      <c r="H27" s="27" t="s">
        <v>568</v>
      </c>
      <c r="I27" s="20" t="s">
        <v>123</v>
      </c>
      <c r="L27" s="251" t="s">
        <v>124</v>
      </c>
      <c r="M27" s="251"/>
      <c r="N27" s="251"/>
      <c r="O27" s="252" t="s">
        <v>550</v>
      </c>
      <c r="P27" s="253"/>
      <c r="Q27" s="157" t="s">
        <v>542</v>
      </c>
      <c r="R27" s="1"/>
      <c r="S27" s="1"/>
      <c r="T27" s="1"/>
      <c r="U27" s="1"/>
      <c r="V27" s="1"/>
    </row>
    <row r="28" spans="1:41" ht="20.25" customHeight="1" x14ac:dyDescent="0.15">
      <c r="H28" s="27" t="s">
        <v>568</v>
      </c>
      <c r="I28" s="20" t="s">
        <v>125</v>
      </c>
      <c r="L28" s="20" t="s">
        <v>551</v>
      </c>
      <c r="M28" s="20"/>
      <c r="N28" s="148"/>
      <c r="O28" s="173" t="s">
        <v>559</v>
      </c>
      <c r="P28" s="158"/>
      <c r="Q28" s="28" t="s">
        <v>126</v>
      </c>
      <c r="R28" s="28"/>
      <c r="S28" s="1"/>
      <c r="V28" s="28"/>
    </row>
    <row r="29" spans="1:41" ht="12.75" customHeight="1" x14ac:dyDescent="0.15">
      <c r="L29" t="s">
        <v>552</v>
      </c>
    </row>
    <row r="30" spans="1:41" ht="20.25" customHeight="1" x14ac:dyDescent="0.15">
      <c r="A30" s="244" t="s">
        <v>127</v>
      </c>
      <c r="B30" s="244"/>
      <c r="C30" s="244"/>
      <c r="D30" s="245">
        <v>1000</v>
      </c>
      <c r="E30" s="246"/>
      <c r="F30" t="s">
        <v>128</v>
      </c>
      <c r="G30" s="242" t="s">
        <v>129</v>
      </c>
      <c r="H30" s="242"/>
      <c r="I30" s="1"/>
      <c r="J30" s="1" t="s">
        <v>130</v>
      </c>
      <c r="K30" s="1"/>
      <c r="L30" s="30"/>
      <c r="M30" s="30"/>
      <c r="N30" s="30"/>
      <c r="O30" s="1"/>
      <c r="P30" s="1"/>
      <c r="Q30" s="30"/>
      <c r="R30" s="1"/>
      <c r="S30" s="1"/>
      <c r="T30" s="20"/>
      <c r="U30" s="1"/>
      <c r="V30" s="1"/>
      <c r="W30" s="1"/>
      <c r="X30" s="1"/>
    </row>
    <row r="31" spans="1:41" ht="20.25" customHeight="1" x14ac:dyDescent="0.15">
      <c r="A31" s="247" t="s">
        <v>131</v>
      </c>
      <c r="B31" s="248"/>
      <c r="C31" s="248"/>
      <c r="D31" s="245">
        <v>500</v>
      </c>
      <c r="E31" s="246"/>
      <c r="F31" t="s">
        <v>117</v>
      </c>
      <c r="H31" s="1"/>
      <c r="I31" s="20"/>
      <c r="J31" s="20" t="s">
        <v>132</v>
      </c>
      <c r="K31" s="1"/>
      <c r="L31" s="30"/>
      <c r="M31" s="1"/>
      <c r="N31" s="1" t="s">
        <v>133</v>
      </c>
      <c r="O31" s="1"/>
      <c r="P31" s="1" t="s">
        <v>134</v>
      </c>
      <c r="Q31" s="1"/>
      <c r="R31" s="20" t="s">
        <v>135</v>
      </c>
      <c r="S31" s="1"/>
      <c r="T31" s="20"/>
      <c r="U31" s="1"/>
      <c r="V31" s="20"/>
      <c r="W31" s="30"/>
      <c r="X31" s="30"/>
    </row>
    <row r="32" spans="1:41" ht="9.75" customHeight="1" x14ac:dyDescent="0.15"/>
    <row r="33" spans="1:19" ht="20.25" customHeight="1" x14ac:dyDescent="0.15">
      <c r="A33" s="236" t="s">
        <v>136</v>
      </c>
      <c r="B33" s="236"/>
      <c r="C33" s="236"/>
      <c r="D33" s="1"/>
      <c r="E33" s="1" t="s">
        <v>137</v>
      </c>
      <c r="F33" s="1"/>
      <c r="G33" s="1"/>
      <c r="H33" s="28" t="s">
        <v>138</v>
      </c>
      <c r="I33" s="1"/>
      <c r="J33" s="28"/>
    </row>
    <row r="34" spans="1:19" ht="20.25" customHeight="1" x14ac:dyDescent="0.15">
      <c r="D34" s="1"/>
      <c r="E34" s="1" t="s">
        <v>139</v>
      </c>
      <c r="F34" s="1"/>
      <c r="G34" s="1"/>
      <c r="H34" s="28" t="s">
        <v>140</v>
      </c>
      <c r="I34" s="1"/>
      <c r="J34" s="28"/>
    </row>
    <row r="35" spans="1:19" ht="20.25" customHeight="1" x14ac:dyDescent="0.15">
      <c r="D35" s="1"/>
      <c r="E35" s="1" t="s">
        <v>141</v>
      </c>
      <c r="F35" s="1"/>
      <c r="G35" s="1"/>
      <c r="H35" s="31" t="s">
        <v>142</v>
      </c>
      <c r="I35" s="1"/>
      <c r="J35" s="31"/>
    </row>
    <row r="36" spans="1:19" ht="9.75" customHeight="1" x14ac:dyDescent="0.15">
      <c r="D36" s="1"/>
      <c r="E36" s="1"/>
      <c r="F36" s="1"/>
      <c r="G36" s="1"/>
      <c r="H36" s="1"/>
      <c r="I36" s="1"/>
      <c r="J36" s="1"/>
    </row>
    <row r="37" spans="1:19" ht="20.25" customHeight="1" x14ac:dyDescent="0.15">
      <c r="A37" s="236" t="s">
        <v>143</v>
      </c>
      <c r="B37" s="236"/>
      <c r="C37" s="236"/>
      <c r="D37" s="1"/>
      <c r="E37" s="20" t="s">
        <v>144</v>
      </c>
      <c r="F37" s="1"/>
      <c r="G37" s="1"/>
      <c r="H37" s="1"/>
      <c r="I37" s="1"/>
      <c r="J37" s="1"/>
    </row>
    <row r="38" spans="1:19" ht="20.25" customHeight="1" x14ac:dyDescent="0.15">
      <c r="D38" s="1"/>
      <c r="E38" s="1" t="s">
        <v>145</v>
      </c>
      <c r="F38" s="1"/>
      <c r="G38" s="1"/>
      <c r="H38" s="1"/>
      <c r="I38" s="1"/>
      <c r="J38" s="1"/>
      <c r="K38" s="28" t="s">
        <v>146</v>
      </c>
    </row>
    <row r="39" spans="1:19" ht="9.75" customHeight="1" x14ac:dyDescent="0.15">
      <c r="D39" s="1"/>
      <c r="E39" s="1"/>
      <c r="F39" s="1"/>
      <c r="G39" s="1"/>
      <c r="H39" s="1"/>
      <c r="I39" s="1"/>
      <c r="J39" s="1"/>
      <c r="K39" s="28"/>
    </row>
    <row r="40" spans="1:19" ht="20.25" customHeight="1" x14ac:dyDescent="0.15">
      <c r="A40" s="237" t="s">
        <v>208</v>
      </c>
      <c r="B40" s="237"/>
      <c r="C40" s="237"/>
      <c r="D40" s="1"/>
      <c r="E40" s="1" t="s">
        <v>147</v>
      </c>
      <c r="F40" s="30"/>
      <c r="G40" s="28" t="s">
        <v>148</v>
      </c>
      <c r="H40" s="28"/>
      <c r="I40" s="30"/>
      <c r="J40" s="20"/>
    </row>
    <row r="41" spans="1:19" ht="20.25" customHeight="1" x14ac:dyDescent="0.15">
      <c r="A41" s="237"/>
      <c r="B41" s="237"/>
      <c r="C41" s="237"/>
      <c r="D41" s="1"/>
      <c r="E41" s="1" t="s">
        <v>149</v>
      </c>
      <c r="F41" s="1"/>
      <c r="G41" s="28" t="s">
        <v>150</v>
      </c>
      <c r="H41" s="28"/>
      <c r="I41" s="1"/>
      <c r="J41" s="20"/>
    </row>
    <row r="42" spans="1:19" ht="20.25" customHeight="1" x14ac:dyDescent="0.15">
      <c r="A42" s="236" t="s">
        <v>151</v>
      </c>
      <c r="B42" s="236"/>
      <c r="C42" s="236"/>
      <c r="D42" s="1"/>
      <c r="E42" s="1" t="s">
        <v>152</v>
      </c>
      <c r="F42" s="1"/>
      <c r="G42" s="1"/>
      <c r="H42" s="1" t="s">
        <v>153</v>
      </c>
      <c r="I42" s="1"/>
      <c r="J42" s="1"/>
    </row>
    <row r="43" spans="1:19" ht="20.25" customHeight="1" x14ac:dyDescent="0.15">
      <c r="A43" s="236" t="s">
        <v>154</v>
      </c>
      <c r="B43" s="236"/>
      <c r="C43" s="32" t="s">
        <v>155</v>
      </c>
      <c r="D43" s="32"/>
    </row>
    <row r="44" spans="1:19" ht="25.9" customHeight="1" x14ac:dyDescent="0.15">
      <c r="B44" s="238"/>
      <c r="C44" s="239"/>
      <c r="D44" s="239"/>
      <c r="E44" s="239"/>
      <c r="F44" s="239"/>
      <c r="G44" s="239"/>
      <c r="H44" s="239"/>
      <c r="I44" s="239"/>
      <c r="J44" s="239"/>
      <c r="K44" s="239"/>
      <c r="L44" s="239"/>
      <c r="M44" s="239"/>
      <c r="N44" s="239"/>
      <c r="O44" s="239"/>
      <c r="P44" s="239"/>
      <c r="Q44" s="239"/>
      <c r="R44" s="240"/>
    </row>
    <row r="45" spans="1:19" ht="7.5" customHeight="1" x14ac:dyDescent="0.15"/>
    <row r="46" spans="1:19" ht="24" x14ac:dyDescent="0.15">
      <c r="F46" s="15" t="s">
        <v>156</v>
      </c>
    </row>
    <row r="47" spans="1:19" ht="3.6" customHeight="1" thickBot="1" x14ac:dyDescent="0.2">
      <c r="F47" s="15"/>
    </row>
    <row r="48" spans="1:19" ht="33" customHeight="1" thickBot="1" x14ac:dyDescent="0.2">
      <c r="A48" s="241" t="s">
        <v>157</v>
      </c>
      <c r="B48" s="241"/>
      <c r="C48" s="241" t="str">
        <f>IF(D10="","",D10)</f>
        <v>浜松市総合産業展示館</v>
      </c>
      <c r="D48" s="241"/>
      <c r="E48" s="241"/>
      <c r="F48" s="241"/>
      <c r="G48" s="241"/>
      <c r="H48" s="241"/>
      <c r="I48" t="s">
        <v>158</v>
      </c>
      <c r="O48" s="242" t="s">
        <v>159</v>
      </c>
      <c r="P48" s="242"/>
      <c r="Q48" s="243"/>
      <c r="R48" s="232" t="str">
        <f>M8</f>
        <v>無</v>
      </c>
      <c r="S48" s="228"/>
    </row>
    <row r="49" spans="1:19" ht="26.25" customHeight="1" thickBot="1" x14ac:dyDescent="0.2">
      <c r="C49" t="s">
        <v>160</v>
      </c>
      <c r="J49" s="224" t="s">
        <v>209</v>
      </c>
      <c r="K49" s="225"/>
      <c r="L49" s="226"/>
      <c r="M49" s="227" t="str">
        <f>IF(D25="〇","半区画","")</f>
        <v/>
      </c>
      <c r="N49" s="228"/>
      <c r="O49" s="229" t="s">
        <v>161</v>
      </c>
      <c r="P49" s="230"/>
      <c r="Q49" s="231"/>
      <c r="R49" s="232" t="str">
        <f>H8</f>
        <v>市内</v>
      </c>
      <c r="S49" s="228"/>
    </row>
    <row r="50" spans="1:19" ht="21" customHeight="1" x14ac:dyDescent="0.15">
      <c r="A50" s="233" t="s">
        <v>162</v>
      </c>
      <c r="B50" s="234"/>
      <c r="C50" s="235">
        <f>AN107</f>
        <v>45110</v>
      </c>
      <c r="D50" s="235"/>
      <c r="E50" s="235"/>
      <c r="F50" s="235">
        <f>IFERROR(IF(1=$AP$107,"",C50+1),"")</f>
        <v>45111</v>
      </c>
      <c r="G50" s="235"/>
      <c r="H50" s="235"/>
      <c r="I50" s="235" t="str">
        <f>IFERROR(IF(2=$AP$107,"",F50+1),"")</f>
        <v/>
      </c>
      <c r="J50" s="235"/>
      <c r="K50" s="235"/>
      <c r="L50" s="235" t="str">
        <f>IFERROR(IF(3=$AP$107,"",I50+1),"")</f>
        <v/>
      </c>
      <c r="M50" s="235"/>
      <c r="N50" s="235"/>
      <c r="O50" s="235" t="str">
        <f>IFERROR(IF(4=$AP$107,"",L50+1),"")</f>
        <v/>
      </c>
      <c r="P50" s="235"/>
      <c r="Q50" s="235"/>
      <c r="R50" s="214" t="s">
        <v>573</v>
      </c>
      <c r="S50" s="215"/>
    </row>
    <row r="51" spans="1:19" ht="18" customHeight="1" x14ac:dyDescent="0.15">
      <c r="A51" s="220"/>
      <c r="B51" s="221"/>
      <c r="C51" s="33" t="s">
        <v>163</v>
      </c>
      <c r="D51" s="33" t="s">
        <v>164</v>
      </c>
      <c r="E51" s="33" t="s">
        <v>165</v>
      </c>
      <c r="F51" s="33" t="s">
        <v>163</v>
      </c>
      <c r="G51" s="33" t="s">
        <v>164</v>
      </c>
      <c r="H51" s="33" t="s">
        <v>165</v>
      </c>
      <c r="I51" s="33" t="s">
        <v>163</v>
      </c>
      <c r="J51" s="33" t="s">
        <v>164</v>
      </c>
      <c r="K51" s="33" t="s">
        <v>165</v>
      </c>
      <c r="L51" s="33" t="s">
        <v>163</v>
      </c>
      <c r="M51" s="33" t="s">
        <v>164</v>
      </c>
      <c r="N51" s="33" t="s">
        <v>165</v>
      </c>
      <c r="O51" s="33" t="s">
        <v>163</v>
      </c>
      <c r="P51" s="33" t="s">
        <v>164</v>
      </c>
      <c r="Q51" s="33" t="s">
        <v>165</v>
      </c>
      <c r="R51" s="216"/>
      <c r="S51" s="217"/>
    </row>
    <row r="52" spans="1:19" ht="32.25" customHeight="1" thickBot="1" x14ac:dyDescent="0.2">
      <c r="A52" s="222"/>
      <c r="B52" s="223"/>
      <c r="C52" s="34" t="s">
        <v>166</v>
      </c>
      <c r="D52" s="35" t="s">
        <v>167</v>
      </c>
      <c r="E52" s="35" t="s">
        <v>168</v>
      </c>
      <c r="F52" s="34" t="s">
        <v>166</v>
      </c>
      <c r="G52" s="35" t="s">
        <v>167</v>
      </c>
      <c r="H52" s="35" t="s">
        <v>168</v>
      </c>
      <c r="I52" s="34" t="s">
        <v>166</v>
      </c>
      <c r="J52" s="35" t="s">
        <v>167</v>
      </c>
      <c r="K52" s="35" t="s">
        <v>168</v>
      </c>
      <c r="L52" s="34" t="s">
        <v>166</v>
      </c>
      <c r="M52" s="35" t="s">
        <v>167</v>
      </c>
      <c r="N52" s="35" t="s">
        <v>168</v>
      </c>
      <c r="O52" s="34" t="s">
        <v>166</v>
      </c>
      <c r="P52" s="35" t="s">
        <v>167</v>
      </c>
      <c r="Q52" s="35" t="s">
        <v>168</v>
      </c>
      <c r="R52" s="218"/>
      <c r="S52" s="219"/>
    </row>
    <row r="53" spans="1:19" ht="35.25" customHeight="1" x14ac:dyDescent="0.15">
      <c r="A53" s="207" t="s">
        <v>169</v>
      </c>
      <c r="B53" s="174" t="s">
        <v>170</v>
      </c>
      <c r="C53" s="136" t="s">
        <v>568</v>
      </c>
      <c r="D53" s="137"/>
      <c r="E53" s="138"/>
      <c r="F53" s="136"/>
      <c r="G53" s="137"/>
      <c r="H53" s="138" t="s">
        <v>568</v>
      </c>
      <c r="I53" s="136"/>
      <c r="J53" s="137"/>
      <c r="K53" s="138"/>
      <c r="L53" s="136"/>
      <c r="M53" s="137"/>
      <c r="N53" s="138"/>
      <c r="O53" s="136"/>
      <c r="P53" s="137"/>
      <c r="Q53" s="138"/>
      <c r="R53" s="201"/>
      <c r="S53" s="202"/>
    </row>
    <row r="54" spans="1:19" ht="35.25" customHeight="1" x14ac:dyDescent="0.15">
      <c r="A54" s="208"/>
      <c r="B54" s="175" t="s">
        <v>171</v>
      </c>
      <c r="C54" s="36"/>
      <c r="D54" s="37" t="s">
        <v>568</v>
      </c>
      <c r="E54" s="38"/>
      <c r="F54" s="36" t="s">
        <v>568</v>
      </c>
      <c r="G54" s="37" t="s">
        <v>568</v>
      </c>
      <c r="H54" s="38"/>
      <c r="I54" s="36"/>
      <c r="J54" s="37"/>
      <c r="K54" s="38"/>
      <c r="L54" s="36"/>
      <c r="M54" s="37"/>
      <c r="N54" s="38"/>
      <c r="O54" s="36"/>
      <c r="P54" s="37"/>
      <c r="Q54" s="38"/>
      <c r="R54" s="203"/>
      <c r="S54" s="204"/>
    </row>
    <row r="55" spans="1:19" ht="35.25" customHeight="1" thickBot="1" x14ac:dyDescent="0.2">
      <c r="A55" s="209"/>
      <c r="B55" s="176" t="s">
        <v>172</v>
      </c>
      <c r="C55" s="39"/>
      <c r="D55" s="40"/>
      <c r="E55" s="41" t="s">
        <v>568</v>
      </c>
      <c r="F55" s="39"/>
      <c r="G55" s="40"/>
      <c r="H55" s="41"/>
      <c r="I55" s="39"/>
      <c r="J55" s="40"/>
      <c r="K55" s="41"/>
      <c r="L55" s="39"/>
      <c r="M55" s="40"/>
      <c r="N55" s="41"/>
      <c r="O55" s="39"/>
      <c r="P55" s="40"/>
      <c r="Q55" s="41"/>
      <c r="R55" s="205"/>
      <c r="S55" s="206"/>
    </row>
    <row r="56" spans="1:19" ht="35.25" customHeight="1" x14ac:dyDescent="0.15">
      <c r="A56" s="198" t="s">
        <v>119</v>
      </c>
      <c r="B56" s="177" t="s">
        <v>170</v>
      </c>
      <c r="C56" s="136" t="s">
        <v>568</v>
      </c>
      <c r="D56" s="137"/>
      <c r="E56" s="138"/>
      <c r="F56" s="136"/>
      <c r="G56" s="137"/>
      <c r="H56" s="138" t="s">
        <v>568</v>
      </c>
      <c r="I56" s="136"/>
      <c r="J56" s="137"/>
      <c r="K56" s="138"/>
      <c r="L56" s="136"/>
      <c r="M56" s="137"/>
      <c r="N56" s="138"/>
      <c r="O56" s="136"/>
      <c r="P56" s="137"/>
      <c r="Q56" s="138"/>
      <c r="R56" s="201"/>
      <c r="S56" s="202"/>
    </row>
    <row r="57" spans="1:19" ht="35.25" customHeight="1" x14ac:dyDescent="0.15">
      <c r="A57" s="199"/>
      <c r="B57" s="175" t="s">
        <v>171</v>
      </c>
      <c r="C57" s="36"/>
      <c r="D57" s="37" t="s">
        <v>568</v>
      </c>
      <c r="E57" s="38"/>
      <c r="F57" s="36" t="s">
        <v>568</v>
      </c>
      <c r="G57" s="37" t="s">
        <v>568</v>
      </c>
      <c r="H57" s="38"/>
      <c r="I57" s="36"/>
      <c r="J57" s="37"/>
      <c r="K57" s="38"/>
      <c r="L57" s="36"/>
      <c r="M57" s="37"/>
      <c r="N57" s="38"/>
      <c r="O57" s="36"/>
      <c r="P57" s="37"/>
      <c r="Q57" s="38"/>
      <c r="R57" s="203"/>
      <c r="S57" s="204"/>
    </row>
    <row r="58" spans="1:19" ht="35.25" customHeight="1" thickBot="1" x14ac:dyDescent="0.2">
      <c r="A58" s="200"/>
      <c r="B58" s="176" t="s">
        <v>172</v>
      </c>
      <c r="C58" s="39"/>
      <c r="D58" s="40"/>
      <c r="E58" s="41" t="s">
        <v>568</v>
      </c>
      <c r="F58" s="39"/>
      <c r="G58" s="40"/>
      <c r="H58" s="41"/>
      <c r="I58" s="39"/>
      <c r="J58" s="40"/>
      <c r="K58" s="41"/>
      <c r="L58" s="39"/>
      <c r="M58" s="40"/>
      <c r="N58" s="41"/>
      <c r="O58" s="39"/>
      <c r="P58" s="40"/>
      <c r="Q58" s="41"/>
      <c r="R58" s="205"/>
      <c r="S58" s="206"/>
    </row>
    <row r="59" spans="1:19" ht="35.25" customHeight="1" x14ac:dyDescent="0.15">
      <c r="A59" s="198" t="s">
        <v>122</v>
      </c>
      <c r="B59" s="177" t="s">
        <v>170</v>
      </c>
      <c r="C59" s="136" t="s">
        <v>568</v>
      </c>
      <c r="D59" s="137"/>
      <c r="E59" s="138"/>
      <c r="F59" s="136"/>
      <c r="G59" s="137"/>
      <c r="H59" s="138" t="s">
        <v>568</v>
      </c>
      <c r="I59" s="136"/>
      <c r="J59" s="137"/>
      <c r="K59" s="138"/>
      <c r="L59" s="136"/>
      <c r="M59" s="137"/>
      <c r="N59" s="138"/>
      <c r="O59" s="136"/>
      <c r="P59" s="137"/>
      <c r="Q59" s="138"/>
      <c r="R59" s="201"/>
      <c r="S59" s="202"/>
    </row>
    <row r="60" spans="1:19" ht="35.25" customHeight="1" x14ac:dyDescent="0.15">
      <c r="A60" s="199"/>
      <c r="B60" s="175" t="s">
        <v>171</v>
      </c>
      <c r="C60" s="36"/>
      <c r="D60" s="37" t="s">
        <v>568</v>
      </c>
      <c r="E60" s="38"/>
      <c r="F60" s="36" t="s">
        <v>568</v>
      </c>
      <c r="G60" s="37" t="s">
        <v>568</v>
      </c>
      <c r="H60" s="38"/>
      <c r="I60" s="36"/>
      <c r="J60" s="37"/>
      <c r="K60" s="38"/>
      <c r="L60" s="36"/>
      <c r="M60" s="37"/>
      <c r="N60" s="38"/>
      <c r="O60" s="36"/>
      <c r="P60" s="37"/>
      <c r="Q60" s="38"/>
      <c r="R60" s="203"/>
      <c r="S60" s="204"/>
    </row>
    <row r="61" spans="1:19" ht="35.25" customHeight="1" thickBot="1" x14ac:dyDescent="0.2">
      <c r="A61" s="200"/>
      <c r="B61" s="176" t="s">
        <v>172</v>
      </c>
      <c r="C61" s="39"/>
      <c r="D61" s="40"/>
      <c r="E61" s="41" t="s">
        <v>568</v>
      </c>
      <c r="F61" s="39"/>
      <c r="G61" s="40"/>
      <c r="H61" s="41"/>
      <c r="I61" s="39"/>
      <c r="J61" s="40"/>
      <c r="K61" s="41"/>
      <c r="L61" s="39"/>
      <c r="M61" s="40"/>
      <c r="N61" s="41"/>
      <c r="O61" s="39"/>
      <c r="P61" s="40"/>
      <c r="Q61" s="41"/>
      <c r="R61" s="205"/>
      <c r="S61" s="206"/>
    </row>
    <row r="62" spans="1:19" ht="25.5" customHeight="1" x14ac:dyDescent="0.15">
      <c r="A62" s="42" t="s">
        <v>173</v>
      </c>
      <c r="B62" s="43"/>
    </row>
    <row r="63" spans="1:19" ht="10.5" customHeight="1" thickBot="1" x14ac:dyDescent="0.2">
      <c r="B63" s="21"/>
    </row>
    <row r="64" spans="1:19" ht="33" customHeight="1" x14ac:dyDescent="0.15">
      <c r="A64" s="207" t="s">
        <v>174</v>
      </c>
      <c r="B64" s="178" t="s">
        <v>175</v>
      </c>
      <c r="C64" s="210" t="s">
        <v>568</v>
      </c>
      <c r="D64" s="211"/>
      <c r="E64" s="44" t="s">
        <v>568</v>
      </c>
      <c r="F64" s="210" t="s">
        <v>568</v>
      </c>
      <c r="G64" s="211"/>
      <c r="H64" s="44" t="s">
        <v>568</v>
      </c>
      <c r="I64" s="210"/>
      <c r="J64" s="211"/>
      <c r="K64" s="44"/>
      <c r="L64" s="210"/>
      <c r="M64" s="211"/>
      <c r="N64" s="44"/>
      <c r="O64" s="210"/>
      <c r="P64" s="211"/>
      <c r="Q64" s="44"/>
      <c r="R64" s="212" t="str">
        <f>IF(BE64=0,"",BE64)</f>
        <v/>
      </c>
      <c r="S64" s="213"/>
    </row>
    <row r="65" spans="1:54" ht="33" customHeight="1" x14ac:dyDescent="0.15">
      <c r="A65" s="208"/>
      <c r="B65" s="179" t="s">
        <v>176</v>
      </c>
      <c r="C65" s="196"/>
      <c r="D65" s="197"/>
      <c r="E65" s="45"/>
      <c r="F65" s="196"/>
      <c r="G65" s="197"/>
      <c r="H65" s="45"/>
      <c r="I65" s="196"/>
      <c r="J65" s="197"/>
      <c r="K65" s="45"/>
      <c r="L65" s="196"/>
      <c r="M65" s="197"/>
      <c r="N65" s="45"/>
      <c r="O65" s="196"/>
      <c r="P65" s="197"/>
      <c r="Q65" s="45"/>
      <c r="R65" s="194" t="str">
        <f t="shared" ref="R65:R68" si="0">IF(BE65=0,"",BE65)</f>
        <v/>
      </c>
      <c r="S65" s="195"/>
    </row>
    <row r="66" spans="1:54" ht="33" customHeight="1" x14ac:dyDescent="0.15">
      <c r="A66" s="208"/>
      <c r="B66" s="179" t="s">
        <v>177</v>
      </c>
      <c r="C66" s="196"/>
      <c r="D66" s="197"/>
      <c r="E66" s="45"/>
      <c r="F66" s="196"/>
      <c r="G66" s="197"/>
      <c r="H66" s="45"/>
      <c r="I66" s="196"/>
      <c r="J66" s="197"/>
      <c r="K66" s="45"/>
      <c r="L66" s="196"/>
      <c r="M66" s="197"/>
      <c r="N66" s="45"/>
      <c r="O66" s="196"/>
      <c r="P66" s="197"/>
      <c r="Q66" s="45"/>
      <c r="R66" s="194" t="str">
        <f t="shared" si="0"/>
        <v/>
      </c>
      <c r="S66" s="195"/>
    </row>
    <row r="67" spans="1:54" ht="33" customHeight="1" x14ac:dyDescent="0.15">
      <c r="A67" s="208"/>
      <c r="B67" s="179" t="s">
        <v>178</v>
      </c>
      <c r="C67" s="196"/>
      <c r="D67" s="197"/>
      <c r="E67" s="45"/>
      <c r="F67" s="196"/>
      <c r="G67" s="197"/>
      <c r="H67" s="45"/>
      <c r="I67" s="196"/>
      <c r="J67" s="197"/>
      <c r="K67" s="45"/>
      <c r="L67" s="196"/>
      <c r="M67" s="197"/>
      <c r="N67" s="45"/>
      <c r="O67" s="196"/>
      <c r="P67" s="197"/>
      <c r="Q67" s="45"/>
      <c r="R67" s="194" t="str">
        <f t="shared" si="0"/>
        <v/>
      </c>
      <c r="S67" s="195"/>
    </row>
    <row r="68" spans="1:54" ht="33" customHeight="1" thickBot="1" x14ac:dyDescent="0.2">
      <c r="A68" s="209"/>
      <c r="B68" s="180" t="s">
        <v>179</v>
      </c>
      <c r="C68" s="190"/>
      <c r="D68" s="191"/>
      <c r="E68" s="46"/>
      <c r="F68" s="190"/>
      <c r="G68" s="191"/>
      <c r="H68" s="46"/>
      <c r="I68" s="190"/>
      <c r="J68" s="191"/>
      <c r="K68" s="46"/>
      <c r="L68" s="190"/>
      <c r="M68" s="191"/>
      <c r="N68" s="46"/>
      <c r="O68" s="190"/>
      <c r="P68" s="191"/>
      <c r="Q68" s="46"/>
      <c r="R68" s="192" t="str">
        <f t="shared" si="0"/>
        <v/>
      </c>
      <c r="S68" s="193"/>
    </row>
    <row r="69" spans="1:54" ht="25.5" customHeight="1" x14ac:dyDescent="0.15">
      <c r="A69" s="47" t="s">
        <v>180</v>
      </c>
      <c r="B69" s="48"/>
    </row>
    <row r="70" spans="1:54" ht="4.9000000000000004" customHeight="1" thickBot="1" x14ac:dyDescent="0.2"/>
    <row r="71" spans="1:54" ht="18.75" customHeight="1" thickTop="1" x14ac:dyDescent="0.15">
      <c r="A71" s="181" t="s">
        <v>181</v>
      </c>
      <c r="B71" s="49"/>
      <c r="C71" s="49"/>
      <c r="D71" s="49"/>
      <c r="E71" s="49"/>
      <c r="F71" s="49"/>
      <c r="G71" s="49"/>
      <c r="H71" s="49"/>
      <c r="I71" s="49"/>
      <c r="J71" s="49"/>
      <c r="K71" s="49"/>
      <c r="L71" s="49"/>
      <c r="M71" s="49"/>
      <c r="N71" s="49"/>
      <c r="O71" s="49"/>
      <c r="P71" s="49"/>
      <c r="Q71" s="49"/>
      <c r="R71" s="49"/>
      <c r="S71" s="49"/>
    </row>
    <row r="72" spans="1:54" x14ac:dyDescent="0.15">
      <c r="H72" s="28" t="s">
        <v>182</v>
      </c>
      <c r="I72" s="182"/>
      <c r="J72" s="1"/>
      <c r="K72" s="1"/>
      <c r="L72" s="1"/>
      <c r="M72" s="50" t="s">
        <v>183</v>
      </c>
      <c r="N72" s="51"/>
      <c r="O72" s="51"/>
      <c r="P72" s="51"/>
      <c r="Q72" s="51"/>
      <c r="R72" s="51"/>
      <c r="S72" s="51"/>
    </row>
    <row r="73" spans="1:54" x14ac:dyDescent="0.15">
      <c r="H73" s="182"/>
      <c r="I73" s="182" t="s">
        <v>184</v>
      </c>
      <c r="J73" s="1"/>
      <c r="K73" s="1"/>
      <c r="L73" s="1"/>
      <c r="M73" s="1"/>
    </row>
    <row r="74" spans="1:54" x14ac:dyDescent="0.15">
      <c r="H74" s="182"/>
      <c r="I74" s="182" t="s">
        <v>185</v>
      </c>
      <c r="J74" s="1"/>
      <c r="K74" s="1"/>
      <c r="L74" s="1"/>
      <c r="M74" s="1"/>
    </row>
    <row r="78" spans="1:54" x14ac:dyDescent="0.15">
      <c r="AP78" s="1"/>
      <c r="AQ78" s="1"/>
      <c r="AR78" s="1"/>
      <c r="AS78" s="1"/>
      <c r="AT78" s="1"/>
      <c r="AU78" s="1"/>
      <c r="AV78" s="1"/>
      <c r="AW78" s="1"/>
      <c r="AX78" s="1"/>
      <c r="AY78" s="1"/>
      <c r="AZ78" s="1"/>
      <c r="BA78" s="1"/>
      <c r="BB78" s="1"/>
    </row>
    <row r="81" spans="27:38" x14ac:dyDescent="0.15">
      <c r="AA81" s="21" t="s">
        <v>444</v>
      </c>
      <c r="AB81" s="21" t="s">
        <v>445</v>
      </c>
      <c r="AC81" s="21" t="s">
        <v>446</v>
      </c>
      <c r="AF81" s="21" t="s">
        <v>543</v>
      </c>
      <c r="AL81" t="s">
        <v>186</v>
      </c>
    </row>
    <row r="82" spans="27:38" x14ac:dyDescent="0.15">
      <c r="AA82">
        <v>1</v>
      </c>
      <c r="AB82" t="s">
        <v>210</v>
      </c>
      <c r="AC82" s="141">
        <f>D7</f>
        <v>2023</v>
      </c>
      <c r="AE82" t="s">
        <v>544</v>
      </c>
      <c r="AL82" t="s">
        <v>207</v>
      </c>
    </row>
    <row r="83" spans="27:38" x14ac:dyDescent="0.15">
      <c r="AA83">
        <v>2</v>
      </c>
      <c r="AB83" t="s">
        <v>211</v>
      </c>
      <c r="AC83" s="142">
        <f>F7</f>
        <v>7</v>
      </c>
      <c r="AE83" s="11" t="s">
        <v>545</v>
      </c>
    </row>
    <row r="84" spans="27:38" x14ac:dyDescent="0.15">
      <c r="AA84">
        <v>3</v>
      </c>
      <c r="AB84" t="s">
        <v>212</v>
      </c>
      <c r="AC84" s="143">
        <f>H7</f>
        <v>20</v>
      </c>
      <c r="AE84" s="11" t="s">
        <v>546</v>
      </c>
    </row>
    <row r="85" spans="27:38" x14ac:dyDescent="0.15">
      <c r="AA85">
        <v>4</v>
      </c>
      <c r="AB85" t="s">
        <v>213</v>
      </c>
      <c r="AC85" s="144" t="str">
        <f>D8</f>
        <v>437-0007</v>
      </c>
      <c r="AE85" s="11" t="s">
        <v>547</v>
      </c>
    </row>
    <row r="86" spans="27:38" x14ac:dyDescent="0.15">
      <c r="AA86">
        <v>5</v>
      </c>
      <c r="AB86" t="s">
        <v>214</v>
      </c>
      <c r="AC86" s="144">
        <f>F8</f>
        <v>0</v>
      </c>
      <c r="AE86" s="11" t="s">
        <v>548</v>
      </c>
    </row>
    <row r="87" spans="27:38" x14ac:dyDescent="0.15">
      <c r="AA87">
        <v>6</v>
      </c>
      <c r="AB87" t="s">
        <v>215</v>
      </c>
      <c r="AC87" t="str">
        <f>H8</f>
        <v>市内</v>
      </c>
      <c r="AE87" s="11" t="s">
        <v>549</v>
      </c>
    </row>
    <row r="88" spans="27:38" x14ac:dyDescent="0.15">
      <c r="AA88">
        <v>7</v>
      </c>
      <c r="AB88" t="s">
        <v>216</v>
      </c>
      <c r="AC88" t="str">
        <f>M8</f>
        <v>無</v>
      </c>
      <c r="AE88" s="11" t="s">
        <v>550</v>
      </c>
    </row>
    <row r="89" spans="27:38" x14ac:dyDescent="0.15">
      <c r="AA89">
        <v>8</v>
      </c>
      <c r="AB89" t="s">
        <v>217</v>
      </c>
      <c r="AC89" t="str">
        <f>D9</f>
        <v>浜松市東区流通元町20番2号</v>
      </c>
    </row>
    <row r="90" spans="27:38" x14ac:dyDescent="0.15">
      <c r="AA90">
        <v>9</v>
      </c>
      <c r="AB90" t="s">
        <v>218</v>
      </c>
      <c r="AC90" t="str">
        <f>D10</f>
        <v>浜松市総合産業展示館</v>
      </c>
    </row>
    <row r="91" spans="27:38" x14ac:dyDescent="0.15">
      <c r="AA91">
        <v>10</v>
      </c>
      <c r="AB91" t="s">
        <v>219</v>
      </c>
      <c r="AC91" t="str">
        <f>D11</f>
        <v>産展　太郎</v>
      </c>
    </row>
    <row r="92" spans="27:38" x14ac:dyDescent="0.15">
      <c r="AA92">
        <v>11</v>
      </c>
      <c r="AB92" s="11" t="s">
        <v>220</v>
      </c>
      <c r="AC92">
        <f>G11</f>
        <v>0</v>
      </c>
    </row>
    <row r="93" spans="27:38" x14ac:dyDescent="0.15">
      <c r="AA93">
        <v>12</v>
      </c>
      <c r="AB93" t="s">
        <v>221</v>
      </c>
      <c r="AC93" t="str">
        <f>D12</f>
        <v>産展　次郎</v>
      </c>
    </row>
    <row r="94" spans="27:38" x14ac:dyDescent="0.15">
      <c r="AA94">
        <v>13</v>
      </c>
      <c r="AB94" s="11" t="s">
        <v>222</v>
      </c>
      <c r="AC94">
        <f>G12</f>
        <v>0</v>
      </c>
    </row>
    <row r="95" spans="27:38" x14ac:dyDescent="0.15">
      <c r="AA95">
        <v>14</v>
      </c>
      <c r="AB95" t="s">
        <v>223</v>
      </c>
      <c r="AC95" t="str">
        <f>M11</f>
        <v>053-421-1311</v>
      </c>
    </row>
    <row r="96" spans="27:38" x14ac:dyDescent="0.15">
      <c r="AA96">
        <v>15</v>
      </c>
      <c r="AB96" s="11" t="s">
        <v>224</v>
      </c>
      <c r="AC96" t="str">
        <f>P11</f>
        <v>053-421-1311</v>
      </c>
    </row>
    <row r="97" spans="27:49" x14ac:dyDescent="0.15">
      <c r="AA97">
        <v>16</v>
      </c>
      <c r="AB97" s="11" t="s">
        <v>225</v>
      </c>
      <c r="AC97" t="str">
        <f>M12</f>
        <v>同上</v>
      </c>
    </row>
    <row r="98" spans="27:49" x14ac:dyDescent="0.15">
      <c r="AA98">
        <v>17</v>
      </c>
      <c r="AB98" s="11" t="s">
        <v>226</v>
      </c>
      <c r="AC98" t="str">
        <f>P12</f>
        <v>同上</v>
      </c>
    </row>
    <row r="99" spans="27:49" x14ac:dyDescent="0.15">
      <c r="AA99">
        <v>18</v>
      </c>
      <c r="AB99" s="140" t="s">
        <v>227</v>
      </c>
      <c r="AC99" t="str">
        <f>D13</f>
        <v>info</v>
      </c>
    </row>
    <row r="100" spans="27:49" x14ac:dyDescent="0.15">
      <c r="AA100">
        <v>19</v>
      </c>
      <c r="AB100" s="140" t="s">
        <v>228</v>
      </c>
      <c r="AC100" t="str">
        <f>J13</f>
        <v>santen.biz</v>
      </c>
    </row>
    <row r="101" spans="27:49" x14ac:dyDescent="0.15">
      <c r="AA101">
        <v>20</v>
      </c>
      <c r="AB101" s="140" t="s">
        <v>194</v>
      </c>
      <c r="AC101" t="str">
        <f>D16</f>
        <v>その他</v>
      </c>
    </row>
    <row r="102" spans="27:49" x14ac:dyDescent="0.15">
      <c r="AA102">
        <v>21</v>
      </c>
      <c r="AB102" s="140" t="s">
        <v>230</v>
      </c>
      <c r="AC102">
        <f>H16</f>
        <v>0</v>
      </c>
    </row>
    <row r="103" spans="27:49" x14ac:dyDescent="0.15">
      <c r="AA103">
        <v>22</v>
      </c>
      <c r="AB103" s="140" t="s">
        <v>0</v>
      </c>
      <c r="AC103" t="str">
        <f>D17</f>
        <v>各種展示会</v>
      </c>
    </row>
    <row r="104" spans="27:49" x14ac:dyDescent="0.15">
      <c r="AA104">
        <v>23</v>
      </c>
      <c r="AB104" s="140" t="s">
        <v>232</v>
      </c>
      <c r="AC104" t="str">
        <f>D18</f>
        <v>製品の展示他</v>
      </c>
    </row>
    <row r="105" spans="27:49" x14ac:dyDescent="0.15">
      <c r="AA105">
        <v>24</v>
      </c>
      <c r="AB105" s="140" t="s">
        <v>98</v>
      </c>
      <c r="AC105" t="str">
        <f>D19</f>
        <v>電気製品他</v>
      </c>
      <c r="AN105" s="30"/>
      <c r="AO105" s="52" t="s">
        <v>188</v>
      </c>
      <c r="AP105" s="30"/>
      <c r="AQ105" s="53"/>
      <c r="AR105" s="52" t="s">
        <v>189</v>
      </c>
      <c r="AS105" s="3"/>
      <c r="AT105" s="3"/>
      <c r="AU105" s="3"/>
      <c r="AV105" s="1"/>
      <c r="AW105" s="1"/>
    </row>
    <row r="106" spans="27:49" x14ac:dyDescent="0.15">
      <c r="AA106">
        <v>25</v>
      </c>
      <c r="AB106" s="140" t="s">
        <v>234</v>
      </c>
      <c r="AC106" s="141">
        <f>D22</f>
        <v>2023</v>
      </c>
      <c r="AN106" s="54" t="s">
        <v>190</v>
      </c>
      <c r="AO106" s="55" t="s">
        <v>191</v>
      </c>
      <c r="AP106" s="55" t="s">
        <v>192</v>
      </c>
      <c r="AQ106" s="56" t="s">
        <v>193</v>
      </c>
      <c r="AR106" s="57" t="s">
        <v>194</v>
      </c>
      <c r="AS106" s="58" t="s">
        <v>195</v>
      </c>
      <c r="AT106" s="58" t="s">
        <v>1</v>
      </c>
      <c r="AU106" s="58" t="s">
        <v>2</v>
      </c>
      <c r="AV106" s="59" t="s">
        <v>196</v>
      </c>
      <c r="AW106" s="60" t="s">
        <v>197</v>
      </c>
    </row>
    <row r="107" spans="27:49" x14ac:dyDescent="0.15">
      <c r="AA107">
        <v>26</v>
      </c>
      <c r="AB107" s="11" t="s">
        <v>235</v>
      </c>
      <c r="AC107">
        <f>F23</f>
        <v>0</v>
      </c>
      <c r="AN107" s="61">
        <f>IF((D22+F22+G22)=0,"",DATE(D22,F22,G22))</f>
        <v>45110</v>
      </c>
      <c r="AO107" s="62">
        <f>IF((L22+N22+O22)=0,"",DATE(L22,N22,O22))</f>
        <v>45111</v>
      </c>
      <c r="AP107" s="50">
        <f>AO107-AN107+1</f>
        <v>2</v>
      </c>
      <c r="AQ107" s="63" t="s">
        <v>569</v>
      </c>
      <c r="AR107" s="1"/>
      <c r="AS107" s="3"/>
      <c r="AT107" s="3"/>
      <c r="AU107" s="3"/>
      <c r="AV107" s="20"/>
      <c r="AW107" s="64"/>
    </row>
    <row r="108" spans="27:49" x14ac:dyDescent="0.15">
      <c r="AA108">
        <v>27</v>
      </c>
      <c r="AB108" s="11" t="s">
        <v>236</v>
      </c>
      <c r="AC108" s="143">
        <f>G22</f>
        <v>3</v>
      </c>
      <c r="AN108" s="30"/>
      <c r="AO108" s="30"/>
      <c r="AP108" s="30"/>
      <c r="AQ108" s="65" t="s">
        <v>187</v>
      </c>
      <c r="AR108" s="1" t="s">
        <v>198</v>
      </c>
      <c r="AS108" s="3">
        <v>2023</v>
      </c>
      <c r="AT108" s="3">
        <v>1</v>
      </c>
      <c r="AU108" s="3">
        <v>1</v>
      </c>
      <c r="AV108" s="20" t="s">
        <v>105</v>
      </c>
      <c r="AW108" s="64" t="s">
        <v>199</v>
      </c>
    </row>
    <row r="109" spans="27:49" x14ac:dyDescent="0.15">
      <c r="AA109">
        <v>28</v>
      </c>
      <c r="AB109" s="140" t="s">
        <v>441</v>
      </c>
      <c r="AC109" t="str">
        <f>H22</f>
        <v>午前(9:00～）</v>
      </c>
      <c r="AN109" s="30"/>
      <c r="AO109" s="30"/>
      <c r="AP109" s="30"/>
      <c r="AQ109" s="65"/>
      <c r="AR109" s="1" t="s">
        <v>200</v>
      </c>
      <c r="AS109" s="3">
        <f>AS108+1</f>
        <v>2024</v>
      </c>
      <c r="AT109" s="3">
        <v>2</v>
      </c>
      <c r="AU109" s="3">
        <v>2</v>
      </c>
      <c r="AV109" s="1" t="s">
        <v>201</v>
      </c>
      <c r="AW109" s="64" t="s">
        <v>202</v>
      </c>
    </row>
    <row r="110" spans="27:49" x14ac:dyDescent="0.15">
      <c r="AA110">
        <v>29</v>
      </c>
      <c r="AB110" s="140" t="s">
        <v>237</v>
      </c>
      <c r="AC110" s="141">
        <f>L22</f>
        <v>2023</v>
      </c>
      <c r="AN110" s="30"/>
      <c r="AO110" s="30"/>
      <c r="AP110" s="30"/>
      <c r="AQ110" s="65"/>
      <c r="AR110" s="1" t="s">
        <v>135</v>
      </c>
      <c r="AS110" s="3">
        <f t="shared" ref="AS110:AS115" si="1">AS109+1</f>
        <v>2025</v>
      </c>
      <c r="AT110" s="3">
        <v>3</v>
      </c>
      <c r="AU110" s="3">
        <v>3</v>
      </c>
      <c r="AV110" s="1" t="s">
        <v>203</v>
      </c>
      <c r="AW110" s="64" t="s">
        <v>106</v>
      </c>
    </row>
    <row r="111" spans="27:49" x14ac:dyDescent="0.15">
      <c r="AA111">
        <v>30</v>
      </c>
      <c r="AB111" s="140" t="s">
        <v>238</v>
      </c>
      <c r="AC111" s="142">
        <f>N22</f>
        <v>7</v>
      </c>
      <c r="AN111" s="30"/>
      <c r="AO111" s="30"/>
      <c r="AP111" s="30"/>
      <c r="AQ111" s="65"/>
      <c r="AR111" s="1"/>
      <c r="AS111" s="3">
        <f t="shared" si="1"/>
        <v>2026</v>
      </c>
      <c r="AT111" s="3">
        <v>4</v>
      </c>
      <c r="AU111" s="3">
        <v>4</v>
      </c>
      <c r="AV111" s="1" t="s">
        <v>204</v>
      </c>
      <c r="AW111" s="66"/>
    </row>
    <row r="112" spans="27:49" x14ac:dyDescent="0.15">
      <c r="AA112">
        <v>31</v>
      </c>
      <c r="AB112" s="140" t="s">
        <v>239</v>
      </c>
      <c r="AC112" s="143">
        <f>O22</f>
        <v>4</v>
      </c>
      <c r="AN112" s="30"/>
      <c r="AO112" s="30"/>
      <c r="AP112" s="30"/>
      <c r="AQ112" s="65" t="s">
        <v>216</v>
      </c>
      <c r="AR112" s="1"/>
      <c r="AS112" s="3">
        <f t="shared" si="1"/>
        <v>2027</v>
      </c>
      <c r="AT112" s="3">
        <v>5</v>
      </c>
      <c r="AU112" s="3">
        <v>5</v>
      </c>
      <c r="AV112" s="1"/>
      <c r="AW112" s="66"/>
    </row>
    <row r="113" spans="27:49" x14ac:dyDescent="0.15">
      <c r="AA113">
        <v>32</v>
      </c>
      <c r="AB113" s="140" t="s">
        <v>442</v>
      </c>
      <c r="AC113" t="str">
        <f>P22</f>
        <v>夜間(～21:00）</v>
      </c>
      <c r="AN113" s="30"/>
      <c r="AO113" s="30"/>
      <c r="AP113" s="30"/>
      <c r="AQ113" s="65" t="s">
        <v>571</v>
      </c>
      <c r="AR113" s="1"/>
      <c r="AS113" s="3">
        <f t="shared" si="1"/>
        <v>2028</v>
      </c>
      <c r="AT113" s="3">
        <v>6</v>
      </c>
      <c r="AU113" s="3">
        <v>6</v>
      </c>
      <c r="AV113" s="1"/>
      <c r="AW113" s="66"/>
    </row>
    <row r="114" spans="27:49" x14ac:dyDescent="0.15">
      <c r="AA114">
        <v>33</v>
      </c>
      <c r="AB114" s="140" t="s">
        <v>240</v>
      </c>
      <c r="AC114" t="str">
        <f>D24</f>
        <v>○</v>
      </c>
      <c r="AN114" s="30"/>
      <c r="AO114" s="30"/>
      <c r="AP114" s="30"/>
      <c r="AQ114" s="65" t="s">
        <v>535</v>
      </c>
      <c r="AR114" s="1"/>
      <c r="AS114" s="3">
        <f t="shared" si="1"/>
        <v>2029</v>
      </c>
      <c r="AT114" s="3">
        <v>7</v>
      </c>
      <c r="AU114" s="3">
        <v>7</v>
      </c>
      <c r="AV114" s="1"/>
      <c r="AW114" s="66"/>
    </row>
    <row r="115" spans="27:49" x14ac:dyDescent="0.15">
      <c r="AA115">
        <v>34</v>
      </c>
      <c r="AB115" s="140" t="s">
        <v>241</v>
      </c>
      <c r="AC115">
        <f>D25</f>
        <v>0</v>
      </c>
      <c r="AN115" s="30"/>
      <c r="AO115" s="30"/>
      <c r="AP115" s="30"/>
      <c r="AQ115" s="65"/>
      <c r="AR115" s="1"/>
      <c r="AS115" s="3">
        <f t="shared" si="1"/>
        <v>2030</v>
      </c>
      <c r="AT115" s="3">
        <v>8</v>
      </c>
      <c r="AU115" s="3">
        <v>8</v>
      </c>
      <c r="AV115" s="1"/>
      <c r="AW115" s="66"/>
    </row>
    <row r="116" spans="27:49" x14ac:dyDescent="0.15">
      <c r="AA116">
        <v>35</v>
      </c>
      <c r="AB116" s="140" t="s">
        <v>242</v>
      </c>
      <c r="AC116" t="str">
        <f>D26</f>
        <v>○</v>
      </c>
      <c r="AN116" s="30"/>
      <c r="AO116" s="30"/>
      <c r="AP116" s="30"/>
      <c r="AQ116" s="65"/>
      <c r="AR116" s="1"/>
      <c r="AS116" s="3"/>
      <c r="AT116" s="3">
        <v>9</v>
      </c>
      <c r="AU116" s="3">
        <v>9</v>
      </c>
      <c r="AV116" s="1"/>
      <c r="AW116" s="66"/>
    </row>
    <row r="117" spans="27:49" x14ac:dyDescent="0.15">
      <c r="AA117">
        <v>36</v>
      </c>
      <c r="AB117" s="140" t="s">
        <v>243</v>
      </c>
      <c r="AC117" t="str">
        <f>D27</f>
        <v>○</v>
      </c>
      <c r="AN117" s="30"/>
      <c r="AO117" s="30"/>
      <c r="AP117" s="30"/>
      <c r="AQ117" s="65"/>
      <c r="AR117" s="1"/>
      <c r="AS117" s="3"/>
      <c r="AT117" s="3">
        <v>10</v>
      </c>
      <c r="AU117" s="3">
        <v>10</v>
      </c>
      <c r="AV117" s="1"/>
      <c r="AW117" s="66"/>
    </row>
    <row r="118" spans="27:49" x14ac:dyDescent="0.15">
      <c r="AA118">
        <v>37</v>
      </c>
      <c r="AB118" s="140" t="s">
        <v>244</v>
      </c>
      <c r="AC118" t="str">
        <f>H24</f>
        <v>○</v>
      </c>
      <c r="AN118" s="30"/>
      <c r="AO118" s="30"/>
      <c r="AP118" s="30"/>
      <c r="AQ118" s="65"/>
      <c r="AR118" s="1"/>
      <c r="AS118" s="3"/>
      <c r="AT118" s="3">
        <v>11</v>
      </c>
      <c r="AU118" s="3">
        <v>11</v>
      </c>
      <c r="AV118" s="1"/>
      <c r="AW118" s="66"/>
    </row>
    <row r="119" spans="27:49" x14ac:dyDescent="0.15">
      <c r="AA119">
        <v>38</v>
      </c>
      <c r="AB119" s="11" t="s">
        <v>245</v>
      </c>
      <c r="AC119" t="str">
        <f>H25</f>
        <v>○</v>
      </c>
      <c r="AN119" s="30"/>
      <c r="AO119" s="30"/>
      <c r="AP119" s="30"/>
      <c r="AQ119" s="65"/>
      <c r="AR119" s="1"/>
      <c r="AS119" s="3"/>
      <c r="AT119" s="3">
        <v>12</v>
      </c>
      <c r="AU119" s="3">
        <v>12</v>
      </c>
      <c r="AV119" s="1"/>
      <c r="AW119" s="66"/>
    </row>
    <row r="120" spans="27:49" x14ac:dyDescent="0.15">
      <c r="AA120">
        <v>39</v>
      </c>
      <c r="AB120" s="11" t="s">
        <v>246</v>
      </c>
      <c r="AC120" t="str">
        <f>H26</f>
        <v>○</v>
      </c>
      <c r="AN120" s="30"/>
      <c r="AO120" s="30"/>
      <c r="AP120" s="30"/>
      <c r="AQ120" s="65"/>
      <c r="AR120" s="1"/>
      <c r="AS120" s="3"/>
      <c r="AT120" s="3"/>
      <c r="AU120" s="3">
        <v>13</v>
      </c>
      <c r="AV120" s="1"/>
      <c r="AW120" s="66"/>
    </row>
    <row r="121" spans="27:49" x14ac:dyDescent="0.15">
      <c r="AA121">
        <v>40</v>
      </c>
      <c r="AB121" s="11" t="s">
        <v>247</v>
      </c>
      <c r="AC121" t="str">
        <f>H27</f>
        <v>○</v>
      </c>
      <c r="AN121" s="30"/>
      <c r="AO121" s="30"/>
      <c r="AP121" s="30"/>
      <c r="AQ121" s="65"/>
      <c r="AR121" s="1"/>
      <c r="AS121" s="3"/>
      <c r="AT121" s="3"/>
      <c r="AU121" s="3">
        <v>14</v>
      </c>
      <c r="AV121" s="1"/>
      <c r="AW121" s="66"/>
    </row>
    <row r="122" spans="27:49" x14ac:dyDescent="0.15">
      <c r="AA122">
        <v>41</v>
      </c>
      <c r="AB122" s="11" t="s">
        <v>248</v>
      </c>
      <c r="AC122" t="str">
        <f>H28</f>
        <v>○</v>
      </c>
      <c r="AN122" s="30"/>
      <c r="AO122" s="30"/>
      <c r="AP122" s="30"/>
      <c r="AQ122" s="65"/>
      <c r="AR122" s="1"/>
      <c r="AS122" s="3"/>
      <c r="AT122" s="3"/>
      <c r="AU122" s="3">
        <v>15</v>
      </c>
      <c r="AV122" s="1"/>
      <c r="AW122" s="66"/>
    </row>
    <row r="123" spans="27:49" x14ac:dyDescent="0.15">
      <c r="AA123">
        <v>42</v>
      </c>
      <c r="AB123" s="11" t="s">
        <v>249</v>
      </c>
      <c r="AC123">
        <f>N24</f>
        <v>100</v>
      </c>
      <c r="AN123" s="30"/>
      <c r="AO123" s="30"/>
      <c r="AP123" s="30"/>
      <c r="AQ123" s="67"/>
      <c r="AR123" s="30"/>
      <c r="AS123" s="3"/>
      <c r="AT123" s="3"/>
      <c r="AU123" s="3">
        <v>16</v>
      </c>
      <c r="AV123" s="1"/>
      <c r="AW123" s="66"/>
    </row>
    <row r="124" spans="27:49" x14ac:dyDescent="0.15">
      <c r="AA124">
        <v>43</v>
      </c>
      <c r="AB124" s="140" t="s">
        <v>250</v>
      </c>
      <c r="AC124">
        <f>N25</f>
        <v>50</v>
      </c>
      <c r="AN124" s="30"/>
      <c r="AO124" s="30"/>
      <c r="AP124" s="30"/>
      <c r="AQ124" s="67"/>
      <c r="AR124" s="30"/>
      <c r="AS124" s="3"/>
      <c r="AT124" s="3"/>
      <c r="AU124" s="3">
        <v>17</v>
      </c>
      <c r="AV124" s="1"/>
      <c r="AW124" s="66"/>
    </row>
    <row r="125" spans="27:49" x14ac:dyDescent="0.15">
      <c r="AA125">
        <v>44</v>
      </c>
      <c r="AB125" s="140" t="s">
        <v>251</v>
      </c>
      <c r="AC125">
        <f>N26</f>
        <v>2</v>
      </c>
      <c r="AN125" s="30"/>
      <c r="AO125" s="30"/>
      <c r="AP125" s="30"/>
      <c r="AQ125" s="65"/>
      <c r="AR125" s="1"/>
      <c r="AS125" s="3"/>
      <c r="AT125" s="3"/>
      <c r="AU125" s="3">
        <v>18</v>
      </c>
      <c r="AV125" s="1"/>
      <c r="AW125" s="66"/>
    </row>
    <row r="126" spans="27:49" x14ac:dyDescent="0.15">
      <c r="AA126">
        <v>45</v>
      </c>
      <c r="AB126" s="140" t="s">
        <v>252</v>
      </c>
      <c r="AC126">
        <f>N28</f>
        <v>0</v>
      </c>
      <c r="AN126" s="30"/>
      <c r="AO126" s="30"/>
      <c r="AP126" s="30"/>
      <c r="AQ126" s="65"/>
      <c r="AR126" s="1"/>
      <c r="AS126" s="3"/>
      <c r="AT126" s="3"/>
      <c r="AU126" s="3">
        <v>19</v>
      </c>
      <c r="AV126" s="1"/>
      <c r="AW126" s="66"/>
    </row>
    <row r="127" spans="27:49" x14ac:dyDescent="0.15">
      <c r="AA127">
        <v>46</v>
      </c>
      <c r="AB127" s="11" t="s">
        <v>253</v>
      </c>
      <c r="AC127">
        <f>P28</f>
        <v>0</v>
      </c>
      <c r="AN127" s="30"/>
      <c r="AO127" s="30"/>
      <c r="AP127" s="30"/>
      <c r="AQ127" s="65" t="str">
        <f>IF(G26="〇","第1展示場全区画","")</f>
        <v/>
      </c>
      <c r="AR127" s="1"/>
      <c r="AS127" s="3"/>
      <c r="AT127" s="3"/>
      <c r="AU127" s="3">
        <v>20</v>
      </c>
      <c r="AV127" s="1"/>
      <c r="AW127" s="66"/>
    </row>
    <row r="128" spans="27:49" x14ac:dyDescent="0.15">
      <c r="AA128">
        <v>47</v>
      </c>
      <c r="AB128" s="11" t="s">
        <v>255</v>
      </c>
      <c r="AC128" s="145">
        <f>D30</f>
        <v>1000</v>
      </c>
      <c r="AN128" s="30"/>
      <c r="AO128" s="30"/>
      <c r="AP128" s="30"/>
      <c r="AQ128" s="65" t="str">
        <f>IF(G27="〇","第1展示場半区画","")</f>
        <v/>
      </c>
      <c r="AR128" s="1"/>
      <c r="AS128" s="3"/>
      <c r="AT128" s="3"/>
      <c r="AU128" s="3">
        <v>21</v>
      </c>
      <c r="AV128" s="1"/>
      <c r="AW128" s="66"/>
    </row>
    <row r="129" spans="27:49" x14ac:dyDescent="0.15">
      <c r="AA129">
        <v>48</v>
      </c>
      <c r="AB129" s="11" t="s">
        <v>254</v>
      </c>
      <c r="AC129" s="145">
        <f>D31</f>
        <v>500</v>
      </c>
      <c r="AN129" s="30"/>
      <c r="AO129" s="30"/>
      <c r="AP129" s="30"/>
      <c r="AQ129" s="65"/>
      <c r="AR129" s="1"/>
      <c r="AS129" s="3"/>
      <c r="AT129" s="3"/>
      <c r="AU129" s="3">
        <v>22</v>
      </c>
      <c r="AV129" s="1"/>
      <c r="AW129" s="66"/>
    </row>
    <row r="130" spans="27:49" x14ac:dyDescent="0.15">
      <c r="AA130">
        <v>49</v>
      </c>
      <c r="AB130" s="140" t="s">
        <v>154</v>
      </c>
      <c r="AC130">
        <f>B44</f>
        <v>0</v>
      </c>
      <c r="AN130" s="30"/>
      <c r="AO130" s="30"/>
      <c r="AP130" s="30"/>
      <c r="AQ130" s="65" t="str">
        <f>IF(G29="〇","第３展示場","")</f>
        <v/>
      </c>
      <c r="AR130" s="1"/>
      <c r="AS130" s="3"/>
      <c r="AT130" s="3"/>
      <c r="AU130" s="3">
        <v>23</v>
      </c>
      <c r="AV130" s="1"/>
      <c r="AW130" s="66"/>
    </row>
    <row r="131" spans="27:49" x14ac:dyDescent="0.15">
      <c r="AA131">
        <v>50</v>
      </c>
      <c r="AB131" s="11" t="s">
        <v>256</v>
      </c>
      <c r="AC131" t="str">
        <f t="shared" ref="AC131:AC139" si="2">C53</f>
        <v>○</v>
      </c>
      <c r="AN131" s="30"/>
      <c r="AO131" s="30"/>
      <c r="AP131" s="30"/>
      <c r="AQ131" s="65"/>
      <c r="AR131" s="1"/>
      <c r="AS131" s="3"/>
      <c r="AT131" s="3"/>
      <c r="AU131" s="3">
        <v>24</v>
      </c>
      <c r="AV131" s="1"/>
      <c r="AW131" s="66"/>
    </row>
    <row r="132" spans="27:49" x14ac:dyDescent="0.15">
      <c r="AA132">
        <v>51</v>
      </c>
      <c r="AB132" s="11" t="s">
        <v>257</v>
      </c>
      <c r="AC132">
        <f t="shared" si="2"/>
        <v>0</v>
      </c>
      <c r="AN132" s="30"/>
      <c r="AO132" s="30"/>
      <c r="AP132" s="30"/>
      <c r="AQ132" s="65"/>
      <c r="AR132" s="1"/>
      <c r="AS132" s="3"/>
      <c r="AT132" s="3"/>
      <c r="AU132" s="3">
        <v>25</v>
      </c>
      <c r="AV132" s="1"/>
      <c r="AW132" s="66"/>
    </row>
    <row r="133" spans="27:49" x14ac:dyDescent="0.15">
      <c r="AA133">
        <v>52</v>
      </c>
      <c r="AB133" s="11" t="s">
        <v>258</v>
      </c>
      <c r="AC133">
        <f t="shared" si="2"/>
        <v>0</v>
      </c>
      <c r="AN133" s="30"/>
      <c r="AO133" s="30"/>
      <c r="AP133" s="30"/>
      <c r="AQ133" s="65"/>
      <c r="AR133" s="1"/>
      <c r="AS133" s="3"/>
      <c r="AT133" s="3"/>
      <c r="AU133" s="3">
        <v>26</v>
      </c>
      <c r="AV133" s="1"/>
      <c r="AW133" s="66"/>
    </row>
    <row r="134" spans="27:49" x14ac:dyDescent="0.15">
      <c r="AA134">
        <v>53</v>
      </c>
      <c r="AB134" s="11" t="s">
        <v>259</v>
      </c>
      <c r="AC134" t="str">
        <f t="shared" si="2"/>
        <v>○</v>
      </c>
      <c r="AN134" s="30"/>
      <c r="AO134" s="30"/>
      <c r="AP134" s="30"/>
      <c r="AQ134" s="65"/>
      <c r="AR134" s="1"/>
      <c r="AS134" s="3"/>
      <c r="AT134" s="3"/>
      <c r="AU134" s="3">
        <v>27</v>
      </c>
      <c r="AV134" s="1"/>
      <c r="AW134" s="66"/>
    </row>
    <row r="135" spans="27:49" x14ac:dyDescent="0.15">
      <c r="AA135">
        <v>54</v>
      </c>
      <c r="AB135" s="11" t="s">
        <v>260</v>
      </c>
      <c r="AC135">
        <f t="shared" si="2"/>
        <v>0</v>
      </c>
      <c r="AN135" s="30"/>
      <c r="AO135" s="30"/>
      <c r="AP135" s="30"/>
      <c r="AQ135" s="65"/>
      <c r="AR135" s="1"/>
      <c r="AS135" s="3"/>
      <c r="AT135" s="3"/>
      <c r="AU135" s="3">
        <v>28</v>
      </c>
      <c r="AV135" s="1"/>
      <c r="AW135" s="66"/>
    </row>
    <row r="136" spans="27:49" x14ac:dyDescent="0.15">
      <c r="AA136">
        <v>55</v>
      </c>
      <c r="AB136" s="11" t="s">
        <v>261</v>
      </c>
      <c r="AC136">
        <f t="shared" si="2"/>
        <v>0</v>
      </c>
      <c r="AN136" s="30"/>
      <c r="AO136" s="30"/>
      <c r="AP136" s="30"/>
      <c r="AQ136" s="65"/>
      <c r="AR136" s="1"/>
      <c r="AS136" s="3"/>
      <c r="AT136" s="3"/>
      <c r="AU136" s="3">
        <v>29</v>
      </c>
      <c r="AV136" s="1"/>
      <c r="AW136" s="66"/>
    </row>
    <row r="137" spans="27:49" x14ac:dyDescent="0.15">
      <c r="AA137">
        <v>56</v>
      </c>
      <c r="AB137" s="11" t="s">
        <v>262</v>
      </c>
      <c r="AC137" t="str">
        <f t="shared" si="2"/>
        <v>○</v>
      </c>
      <c r="AN137" s="30"/>
      <c r="AO137" s="30"/>
      <c r="AP137" s="30"/>
      <c r="AQ137" s="65"/>
      <c r="AR137" s="1"/>
      <c r="AS137" s="3"/>
      <c r="AT137" s="3"/>
      <c r="AU137" s="3">
        <v>30</v>
      </c>
      <c r="AV137" s="1"/>
      <c r="AW137" s="66"/>
    </row>
    <row r="138" spans="27:49" x14ac:dyDescent="0.15">
      <c r="AA138">
        <v>57</v>
      </c>
      <c r="AB138" s="11" t="s">
        <v>263</v>
      </c>
      <c r="AC138">
        <f t="shared" si="2"/>
        <v>0</v>
      </c>
      <c r="AN138" s="30"/>
      <c r="AO138" s="30"/>
      <c r="AP138" s="30"/>
      <c r="AQ138" s="68"/>
      <c r="AR138" s="69"/>
      <c r="AS138" s="70"/>
      <c r="AT138" s="70"/>
      <c r="AU138" s="70">
        <v>31</v>
      </c>
      <c r="AV138" s="50"/>
      <c r="AW138" s="71"/>
    </row>
    <row r="139" spans="27:49" x14ac:dyDescent="0.15">
      <c r="AA139">
        <v>58</v>
      </c>
      <c r="AB139" s="11" t="s">
        <v>264</v>
      </c>
      <c r="AC139">
        <f t="shared" si="2"/>
        <v>0</v>
      </c>
    </row>
    <row r="140" spans="27:49" x14ac:dyDescent="0.15">
      <c r="AA140">
        <v>59</v>
      </c>
      <c r="AB140" s="11" t="s">
        <v>265</v>
      </c>
      <c r="AC140">
        <f t="shared" ref="AC140:AC148" si="3">D53</f>
        <v>0</v>
      </c>
    </row>
    <row r="141" spans="27:49" x14ac:dyDescent="0.15">
      <c r="AA141">
        <v>60</v>
      </c>
      <c r="AB141" s="11" t="s">
        <v>266</v>
      </c>
      <c r="AC141" t="str">
        <f t="shared" si="3"/>
        <v>○</v>
      </c>
    </row>
    <row r="142" spans="27:49" x14ac:dyDescent="0.15">
      <c r="AA142">
        <v>61</v>
      </c>
      <c r="AB142" s="11" t="s">
        <v>267</v>
      </c>
      <c r="AC142">
        <f t="shared" si="3"/>
        <v>0</v>
      </c>
    </row>
    <row r="143" spans="27:49" x14ac:dyDescent="0.15">
      <c r="AA143">
        <v>62</v>
      </c>
      <c r="AB143" s="11" t="s">
        <v>268</v>
      </c>
      <c r="AC143">
        <f t="shared" si="3"/>
        <v>0</v>
      </c>
    </row>
    <row r="144" spans="27:49" x14ac:dyDescent="0.15">
      <c r="AA144">
        <v>63</v>
      </c>
      <c r="AB144" s="11" t="s">
        <v>269</v>
      </c>
      <c r="AC144" t="str">
        <f t="shared" si="3"/>
        <v>○</v>
      </c>
    </row>
    <row r="145" spans="27:29" x14ac:dyDescent="0.15">
      <c r="AA145">
        <v>64</v>
      </c>
      <c r="AB145" s="11" t="s">
        <v>270</v>
      </c>
      <c r="AC145">
        <f t="shared" si="3"/>
        <v>0</v>
      </c>
    </row>
    <row r="146" spans="27:29" x14ac:dyDescent="0.15">
      <c r="AA146">
        <v>65</v>
      </c>
      <c r="AB146" s="11" t="s">
        <v>271</v>
      </c>
      <c r="AC146">
        <f t="shared" si="3"/>
        <v>0</v>
      </c>
    </row>
    <row r="147" spans="27:29" x14ac:dyDescent="0.15">
      <c r="AA147">
        <v>66</v>
      </c>
      <c r="AB147" s="11" t="s">
        <v>272</v>
      </c>
      <c r="AC147" t="str">
        <f t="shared" si="3"/>
        <v>○</v>
      </c>
    </row>
    <row r="148" spans="27:29" x14ac:dyDescent="0.15">
      <c r="AA148">
        <v>67</v>
      </c>
      <c r="AB148" s="11" t="s">
        <v>273</v>
      </c>
      <c r="AC148">
        <f t="shared" si="3"/>
        <v>0</v>
      </c>
    </row>
    <row r="149" spans="27:29" x14ac:dyDescent="0.15">
      <c r="AA149">
        <v>68</v>
      </c>
      <c r="AB149" s="11" t="s">
        <v>274</v>
      </c>
      <c r="AC149">
        <f t="shared" ref="AC149:AC157" si="4">E53</f>
        <v>0</v>
      </c>
    </row>
    <row r="150" spans="27:29" x14ac:dyDescent="0.15">
      <c r="AA150">
        <v>69</v>
      </c>
      <c r="AB150" s="11" t="s">
        <v>275</v>
      </c>
      <c r="AC150">
        <f t="shared" si="4"/>
        <v>0</v>
      </c>
    </row>
    <row r="151" spans="27:29" x14ac:dyDescent="0.15">
      <c r="AA151">
        <v>70</v>
      </c>
      <c r="AB151" s="11" t="s">
        <v>276</v>
      </c>
      <c r="AC151" t="str">
        <f t="shared" si="4"/>
        <v>○</v>
      </c>
    </row>
    <row r="152" spans="27:29" x14ac:dyDescent="0.15">
      <c r="AA152">
        <v>71</v>
      </c>
      <c r="AB152" s="11" t="s">
        <v>277</v>
      </c>
      <c r="AC152">
        <f t="shared" si="4"/>
        <v>0</v>
      </c>
    </row>
    <row r="153" spans="27:29" x14ac:dyDescent="0.15">
      <c r="AA153">
        <v>72</v>
      </c>
      <c r="AB153" s="11" t="s">
        <v>278</v>
      </c>
      <c r="AC153">
        <f t="shared" si="4"/>
        <v>0</v>
      </c>
    </row>
    <row r="154" spans="27:29" x14ac:dyDescent="0.15">
      <c r="AA154">
        <v>73</v>
      </c>
      <c r="AB154" s="11" t="s">
        <v>279</v>
      </c>
      <c r="AC154" t="str">
        <f t="shared" si="4"/>
        <v>○</v>
      </c>
    </row>
    <row r="155" spans="27:29" x14ac:dyDescent="0.15">
      <c r="AA155">
        <v>74</v>
      </c>
      <c r="AB155" s="11" t="s">
        <v>280</v>
      </c>
      <c r="AC155">
        <f t="shared" si="4"/>
        <v>0</v>
      </c>
    </row>
    <row r="156" spans="27:29" x14ac:dyDescent="0.15">
      <c r="AA156">
        <v>75</v>
      </c>
      <c r="AB156" s="11" t="s">
        <v>281</v>
      </c>
      <c r="AC156">
        <f t="shared" si="4"/>
        <v>0</v>
      </c>
    </row>
    <row r="157" spans="27:29" x14ac:dyDescent="0.15">
      <c r="AA157">
        <v>76</v>
      </c>
      <c r="AB157" s="11" t="s">
        <v>282</v>
      </c>
      <c r="AC157" t="str">
        <f t="shared" si="4"/>
        <v>○</v>
      </c>
    </row>
    <row r="158" spans="27:29" x14ac:dyDescent="0.15">
      <c r="AA158">
        <v>77</v>
      </c>
      <c r="AB158" s="11" t="s">
        <v>283</v>
      </c>
      <c r="AC158">
        <f t="shared" ref="AC158:AC166" si="5">F53</f>
        <v>0</v>
      </c>
    </row>
    <row r="159" spans="27:29" x14ac:dyDescent="0.15">
      <c r="AA159">
        <v>78</v>
      </c>
      <c r="AB159" s="11" t="s">
        <v>284</v>
      </c>
      <c r="AC159" t="str">
        <f t="shared" si="5"/>
        <v>○</v>
      </c>
    </row>
    <row r="160" spans="27:29" x14ac:dyDescent="0.15">
      <c r="AA160">
        <v>79</v>
      </c>
      <c r="AB160" s="11" t="s">
        <v>285</v>
      </c>
      <c r="AC160">
        <f t="shared" si="5"/>
        <v>0</v>
      </c>
    </row>
    <row r="161" spans="27:29" x14ac:dyDescent="0.15">
      <c r="AA161">
        <v>80</v>
      </c>
      <c r="AB161" s="11" t="s">
        <v>286</v>
      </c>
      <c r="AC161">
        <f t="shared" si="5"/>
        <v>0</v>
      </c>
    </row>
    <row r="162" spans="27:29" x14ac:dyDescent="0.15">
      <c r="AA162">
        <v>81</v>
      </c>
      <c r="AB162" s="11" t="s">
        <v>287</v>
      </c>
      <c r="AC162" t="str">
        <f t="shared" si="5"/>
        <v>○</v>
      </c>
    </row>
    <row r="163" spans="27:29" x14ac:dyDescent="0.15">
      <c r="AA163">
        <v>82</v>
      </c>
      <c r="AB163" s="11" t="s">
        <v>288</v>
      </c>
      <c r="AC163">
        <f t="shared" si="5"/>
        <v>0</v>
      </c>
    </row>
    <row r="164" spans="27:29" x14ac:dyDescent="0.15">
      <c r="AA164">
        <v>83</v>
      </c>
      <c r="AB164" s="11" t="s">
        <v>289</v>
      </c>
      <c r="AC164">
        <f t="shared" si="5"/>
        <v>0</v>
      </c>
    </row>
    <row r="165" spans="27:29" x14ac:dyDescent="0.15">
      <c r="AA165">
        <v>84</v>
      </c>
      <c r="AB165" s="11" t="s">
        <v>290</v>
      </c>
      <c r="AC165" t="str">
        <f t="shared" si="5"/>
        <v>○</v>
      </c>
    </row>
    <row r="166" spans="27:29" x14ac:dyDescent="0.15">
      <c r="AA166">
        <v>85</v>
      </c>
      <c r="AB166" s="11" t="s">
        <v>291</v>
      </c>
      <c r="AC166">
        <f t="shared" si="5"/>
        <v>0</v>
      </c>
    </row>
    <row r="167" spans="27:29" x14ac:dyDescent="0.15">
      <c r="AA167">
        <v>86</v>
      </c>
      <c r="AB167" s="11" t="s">
        <v>292</v>
      </c>
      <c r="AC167">
        <f t="shared" ref="AC167:AC175" si="6">G53</f>
        <v>0</v>
      </c>
    </row>
    <row r="168" spans="27:29" x14ac:dyDescent="0.15">
      <c r="AA168">
        <v>87</v>
      </c>
      <c r="AB168" s="11" t="s">
        <v>293</v>
      </c>
      <c r="AC168" t="str">
        <f t="shared" si="6"/>
        <v>○</v>
      </c>
    </row>
    <row r="169" spans="27:29" x14ac:dyDescent="0.15">
      <c r="AA169">
        <v>88</v>
      </c>
      <c r="AB169" s="11" t="s">
        <v>294</v>
      </c>
      <c r="AC169">
        <f t="shared" si="6"/>
        <v>0</v>
      </c>
    </row>
    <row r="170" spans="27:29" x14ac:dyDescent="0.15">
      <c r="AA170">
        <v>89</v>
      </c>
      <c r="AB170" s="11" t="s">
        <v>295</v>
      </c>
      <c r="AC170">
        <f t="shared" si="6"/>
        <v>0</v>
      </c>
    </row>
    <row r="171" spans="27:29" x14ac:dyDescent="0.15">
      <c r="AA171">
        <v>90</v>
      </c>
      <c r="AB171" s="11" t="s">
        <v>296</v>
      </c>
      <c r="AC171" t="str">
        <f t="shared" si="6"/>
        <v>○</v>
      </c>
    </row>
    <row r="172" spans="27:29" x14ac:dyDescent="0.15">
      <c r="AA172">
        <v>91</v>
      </c>
      <c r="AB172" s="11" t="s">
        <v>297</v>
      </c>
      <c r="AC172">
        <f t="shared" si="6"/>
        <v>0</v>
      </c>
    </row>
    <row r="173" spans="27:29" x14ac:dyDescent="0.15">
      <c r="AA173">
        <v>92</v>
      </c>
      <c r="AB173" s="11" t="s">
        <v>298</v>
      </c>
      <c r="AC173">
        <f t="shared" si="6"/>
        <v>0</v>
      </c>
    </row>
    <row r="174" spans="27:29" x14ac:dyDescent="0.15">
      <c r="AA174">
        <v>93</v>
      </c>
      <c r="AB174" s="11" t="s">
        <v>299</v>
      </c>
      <c r="AC174" t="str">
        <f t="shared" si="6"/>
        <v>○</v>
      </c>
    </row>
    <row r="175" spans="27:29" x14ac:dyDescent="0.15">
      <c r="AA175">
        <v>94</v>
      </c>
      <c r="AB175" s="11" t="s">
        <v>300</v>
      </c>
      <c r="AC175">
        <f t="shared" si="6"/>
        <v>0</v>
      </c>
    </row>
    <row r="176" spans="27:29" x14ac:dyDescent="0.15">
      <c r="AA176">
        <v>95</v>
      </c>
      <c r="AB176" s="11" t="s">
        <v>301</v>
      </c>
      <c r="AC176" t="str">
        <f t="shared" ref="AC176:AC184" si="7">H53</f>
        <v>○</v>
      </c>
    </row>
    <row r="177" spans="27:29" x14ac:dyDescent="0.15">
      <c r="AA177">
        <v>96</v>
      </c>
      <c r="AB177" s="11" t="s">
        <v>302</v>
      </c>
      <c r="AC177">
        <f t="shared" si="7"/>
        <v>0</v>
      </c>
    </row>
    <row r="178" spans="27:29" x14ac:dyDescent="0.15">
      <c r="AA178">
        <v>97</v>
      </c>
      <c r="AB178" s="11" t="s">
        <v>303</v>
      </c>
      <c r="AC178">
        <f t="shared" si="7"/>
        <v>0</v>
      </c>
    </row>
    <row r="179" spans="27:29" x14ac:dyDescent="0.15">
      <c r="AA179">
        <v>98</v>
      </c>
      <c r="AB179" s="11" t="s">
        <v>304</v>
      </c>
      <c r="AC179" t="str">
        <f t="shared" si="7"/>
        <v>○</v>
      </c>
    </row>
    <row r="180" spans="27:29" x14ac:dyDescent="0.15">
      <c r="AA180">
        <v>99</v>
      </c>
      <c r="AB180" s="11" t="s">
        <v>305</v>
      </c>
      <c r="AC180">
        <f t="shared" si="7"/>
        <v>0</v>
      </c>
    </row>
    <row r="181" spans="27:29" x14ac:dyDescent="0.15">
      <c r="AA181">
        <v>100</v>
      </c>
      <c r="AB181" s="11" t="s">
        <v>306</v>
      </c>
      <c r="AC181">
        <f t="shared" si="7"/>
        <v>0</v>
      </c>
    </row>
    <row r="182" spans="27:29" x14ac:dyDescent="0.15">
      <c r="AA182">
        <v>101</v>
      </c>
      <c r="AB182" s="11" t="s">
        <v>307</v>
      </c>
      <c r="AC182" t="str">
        <f t="shared" si="7"/>
        <v>○</v>
      </c>
    </row>
    <row r="183" spans="27:29" x14ac:dyDescent="0.15">
      <c r="AA183">
        <v>102</v>
      </c>
      <c r="AB183" s="11" t="s">
        <v>308</v>
      </c>
      <c r="AC183">
        <f t="shared" si="7"/>
        <v>0</v>
      </c>
    </row>
    <row r="184" spans="27:29" x14ac:dyDescent="0.15">
      <c r="AA184">
        <v>103</v>
      </c>
      <c r="AB184" s="11" t="s">
        <v>309</v>
      </c>
      <c r="AC184">
        <f t="shared" si="7"/>
        <v>0</v>
      </c>
    </row>
    <row r="185" spans="27:29" x14ac:dyDescent="0.15">
      <c r="AA185">
        <v>104</v>
      </c>
      <c r="AB185" s="11" t="s">
        <v>310</v>
      </c>
      <c r="AC185">
        <f t="shared" ref="AC185:AC193" si="8">I53</f>
        <v>0</v>
      </c>
    </row>
    <row r="186" spans="27:29" x14ac:dyDescent="0.15">
      <c r="AA186">
        <v>105</v>
      </c>
      <c r="AB186" s="11" t="s">
        <v>311</v>
      </c>
      <c r="AC186">
        <f t="shared" si="8"/>
        <v>0</v>
      </c>
    </row>
    <row r="187" spans="27:29" x14ac:dyDescent="0.15">
      <c r="AA187">
        <v>106</v>
      </c>
      <c r="AB187" s="11" t="s">
        <v>312</v>
      </c>
      <c r="AC187">
        <f t="shared" si="8"/>
        <v>0</v>
      </c>
    </row>
    <row r="188" spans="27:29" x14ac:dyDescent="0.15">
      <c r="AA188">
        <v>107</v>
      </c>
      <c r="AB188" s="11" t="s">
        <v>313</v>
      </c>
      <c r="AC188">
        <f t="shared" si="8"/>
        <v>0</v>
      </c>
    </row>
    <row r="189" spans="27:29" x14ac:dyDescent="0.15">
      <c r="AA189">
        <v>108</v>
      </c>
      <c r="AB189" s="11" t="s">
        <v>314</v>
      </c>
      <c r="AC189">
        <f t="shared" si="8"/>
        <v>0</v>
      </c>
    </row>
    <row r="190" spans="27:29" x14ac:dyDescent="0.15">
      <c r="AA190">
        <v>109</v>
      </c>
      <c r="AB190" s="11" t="s">
        <v>315</v>
      </c>
      <c r="AC190">
        <f t="shared" si="8"/>
        <v>0</v>
      </c>
    </row>
    <row r="191" spans="27:29" x14ac:dyDescent="0.15">
      <c r="AA191">
        <v>110</v>
      </c>
      <c r="AB191" s="11" t="s">
        <v>316</v>
      </c>
      <c r="AC191">
        <f t="shared" si="8"/>
        <v>0</v>
      </c>
    </row>
    <row r="192" spans="27:29" x14ac:dyDescent="0.15">
      <c r="AA192">
        <v>111</v>
      </c>
      <c r="AB192" s="11" t="s">
        <v>317</v>
      </c>
      <c r="AC192">
        <f t="shared" si="8"/>
        <v>0</v>
      </c>
    </row>
    <row r="193" spans="27:29" x14ac:dyDescent="0.15">
      <c r="AA193">
        <v>112</v>
      </c>
      <c r="AB193" s="11" t="s">
        <v>318</v>
      </c>
      <c r="AC193">
        <f t="shared" si="8"/>
        <v>0</v>
      </c>
    </row>
    <row r="194" spans="27:29" x14ac:dyDescent="0.15">
      <c r="AA194">
        <v>113</v>
      </c>
      <c r="AB194" s="11" t="s">
        <v>319</v>
      </c>
      <c r="AC194">
        <f t="shared" ref="AC194:AC202" si="9">J53</f>
        <v>0</v>
      </c>
    </row>
    <row r="195" spans="27:29" x14ac:dyDescent="0.15">
      <c r="AA195">
        <v>114</v>
      </c>
      <c r="AB195" s="11" t="s">
        <v>320</v>
      </c>
      <c r="AC195">
        <f t="shared" si="9"/>
        <v>0</v>
      </c>
    </row>
    <row r="196" spans="27:29" x14ac:dyDescent="0.15">
      <c r="AA196">
        <v>115</v>
      </c>
      <c r="AB196" s="11" t="s">
        <v>321</v>
      </c>
      <c r="AC196">
        <f t="shared" si="9"/>
        <v>0</v>
      </c>
    </row>
    <row r="197" spans="27:29" x14ac:dyDescent="0.15">
      <c r="AA197">
        <v>116</v>
      </c>
      <c r="AB197" s="11" t="s">
        <v>322</v>
      </c>
      <c r="AC197">
        <f t="shared" si="9"/>
        <v>0</v>
      </c>
    </row>
    <row r="198" spans="27:29" x14ac:dyDescent="0.15">
      <c r="AA198">
        <v>117</v>
      </c>
      <c r="AB198" s="11" t="s">
        <v>323</v>
      </c>
      <c r="AC198">
        <f t="shared" si="9"/>
        <v>0</v>
      </c>
    </row>
    <row r="199" spans="27:29" x14ac:dyDescent="0.15">
      <c r="AA199">
        <v>118</v>
      </c>
      <c r="AB199" s="11" t="s">
        <v>324</v>
      </c>
      <c r="AC199">
        <f t="shared" si="9"/>
        <v>0</v>
      </c>
    </row>
    <row r="200" spans="27:29" x14ac:dyDescent="0.15">
      <c r="AA200">
        <v>119</v>
      </c>
      <c r="AB200" s="11" t="s">
        <v>325</v>
      </c>
      <c r="AC200">
        <f t="shared" si="9"/>
        <v>0</v>
      </c>
    </row>
    <row r="201" spans="27:29" x14ac:dyDescent="0.15">
      <c r="AA201">
        <v>120</v>
      </c>
      <c r="AB201" s="11" t="s">
        <v>326</v>
      </c>
      <c r="AC201">
        <f t="shared" si="9"/>
        <v>0</v>
      </c>
    </row>
    <row r="202" spans="27:29" x14ac:dyDescent="0.15">
      <c r="AA202">
        <v>121</v>
      </c>
      <c r="AB202" s="11" t="s">
        <v>327</v>
      </c>
      <c r="AC202">
        <f t="shared" si="9"/>
        <v>0</v>
      </c>
    </row>
    <row r="203" spans="27:29" x14ac:dyDescent="0.15">
      <c r="AA203">
        <v>122</v>
      </c>
      <c r="AB203" s="11" t="s">
        <v>328</v>
      </c>
      <c r="AC203">
        <f t="shared" ref="AC203:AC211" si="10">K53</f>
        <v>0</v>
      </c>
    </row>
    <row r="204" spans="27:29" x14ac:dyDescent="0.15">
      <c r="AA204">
        <v>123</v>
      </c>
      <c r="AB204" s="11" t="s">
        <v>329</v>
      </c>
      <c r="AC204">
        <f t="shared" si="10"/>
        <v>0</v>
      </c>
    </row>
    <row r="205" spans="27:29" x14ac:dyDescent="0.15">
      <c r="AA205">
        <v>124</v>
      </c>
      <c r="AB205" s="11" t="s">
        <v>330</v>
      </c>
      <c r="AC205">
        <f t="shared" si="10"/>
        <v>0</v>
      </c>
    </row>
    <row r="206" spans="27:29" x14ac:dyDescent="0.15">
      <c r="AA206">
        <v>125</v>
      </c>
      <c r="AB206" s="11" t="s">
        <v>331</v>
      </c>
      <c r="AC206">
        <f t="shared" si="10"/>
        <v>0</v>
      </c>
    </row>
    <row r="207" spans="27:29" x14ac:dyDescent="0.15">
      <c r="AA207">
        <v>126</v>
      </c>
      <c r="AB207" s="11" t="s">
        <v>332</v>
      </c>
      <c r="AC207">
        <f t="shared" si="10"/>
        <v>0</v>
      </c>
    </row>
    <row r="208" spans="27:29" x14ac:dyDescent="0.15">
      <c r="AA208">
        <v>127</v>
      </c>
      <c r="AB208" s="11" t="s">
        <v>333</v>
      </c>
      <c r="AC208">
        <f t="shared" si="10"/>
        <v>0</v>
      </c>
    </row>
    <row r="209" spans="27:29" x14ac:dyDescent="0.15">
      <c r="AA209">
        <v>128</v>
      </c>
      <c r="AB209" s="11" t="s">
        <v>334</v>
      </c>
      <c r="AC209">
        <f t="shared" si="10"/>
        <v>0</v>
      </c>
    </row>
    <row r="210" spans="27:29" x14ac:dyDescent="0.15">
      <c r="AA210">
        <v>129</v>
      </c>
      <c r="AB210" s="11" t="s">
        <v>335</v>
      </c>
      <c r="AC210">
        <f t="shared" si="10"/>
        <v>0</v>
      </c>
    </row>
    <row r="211" spans="27:29" x14ac:dyDescent="0.15">
      <c r="AA211">
        <v>130</v>
      </c>
      <c r="AB211" s="11" t="s">
        <v>336</v>
      </c>
      <c r="AC211">
        <f t="shared" si="10"/>
        <v>0</v>
      </c>
    </row>
    <row r="212" spans="27:29" x14ac:dyDescent="0.15">
      <c r="AA212">
        <v>131</v>
      </c>
      <c r="AB212" s="11" t="s">
        <v>337</v>
      </c>
      <c r="AC212">
        <f t="shared" ref="AC212:AC220" si="11">L53</f>
        <v>0</v>
      </c>
    </row>
    <row r="213" spans="27:29" x14ac:dyDescent="0.15">
      <c r="AA213">
        <v>132</v>
      </c>
      <c r="AB213" s="11" t="s">
        <v>338</v>
      </c>
      <c r="AC213">
        <f t="shared" si="11"/>
        <v>0</v>
      </c>
    </row>
    <row r="214" spans="27:29" x14ac:dyDescent="0.15">
      <c r="AA214">
        <v>133</v>
      </c>
      <c r="AB214" s="11" t="s">
        <v>339</v>
      </c>
      <c r="AC214">
        <f t="shared" si="11"/>
        <v>0</v>
      </c>
    </row>
    <row r="215" spans="27:29" x14ac:dyDescent="0.15">
      <c r="AA215">
        <v>134</v>
      </c>
      <c r="AB215" s="11" t="s">
        <v>340</v>
      </c>
      <c r="AC215">
        <f t="shared" si="11"/>
        <v>0</v>
      </c>
    </row>
    <row r="216" spans="27:29" x14ac:dyDescent="0.15">
      <c r="AA216">
        <v>135</v>
      </c>
      <c r="AB216" s="11" t="s">
        <v>341</v>
      </c>
      <c r="AC216">
        <f t="shared" si="11"/>
        <v>0</v>
      </c>
    </row>
    <row r="217" spans="27:29" x14ac:dyDescent="0.15">
      <c r="AA217">
        <v>136</v>
      </c>
      <c r="AB217" s="11" t="s">
        <v>342</v>
      </c>
      <c r="AC217">
        <f t="shared" si="11"/>
        <v>0</v>
      </c>
    </row>
    <row r="218" spans="27:29" x14ac:dyDescent="0.15">
      <c r="AA218">
        <v>137</v>
      </c>
      <c r="AB218" s="11" t="s">
        <v>343</v>
      </c>
      <c r="AC218">
        <f t="shared" si="11"/>
        <v>0</v>
      </c>
    </row>
    <row r="219" spans="27:29" x14ac:dyDescent="0.15">
      <c r="AA219">
        <v>138</v>
      </c>
      <c r="AB219" s="11" t="s">
        <v>344</v>
      </c>
      <c r="AC219">
        <f t="shared" si="11"/>
        <v>0</v>
      </c>
    </row>
    <row r="220" spans="27:29" x14ac:dyDescent="0.15">
      <c r="AA220">
        <v>139</v>
      </c>
      <c r="AB220" s="11" t="s">
        <v>345</v>
      </c>
      <c r="AC220">
        <f t="shared" si="11"/>
        <v>0</v>
      </c>
    </row>
    <row r="221" spans="27:29" x14ac:dyDescent="0.15">
      <c r="AA221">
        <v>140</v>
      </c>
      <c r="AB221" s="11" t="s">
        <v>346</v>
      </c>
      <c r="AC221">
        <f t="shared" ref="AC221:AC229" si="12">M53</f>
        <v>0</v>
      </c>
    </row>
    <row r="222" spans="27:29" x14ac:dyDescent="0.15">
      <c r="AA222">
        <v>141</v>
      </c>
      <c r="AB222" s="11" t="s">
        <v>347</v>
      </c>
      <c r="AC222">
        <f t="shared" si="12"/>
        <v>0</v>
      </c>
    </row>
    <row r="223" spans="27:29" x14ac:dyDescent="0.15">
      <c r="AA223">
        <v>142</v>
      </c>
      <c r="AB223" s="11" t="s">
        <v>348</v>
      </c>
      <c r="AC223">
        <f t="shared" si="12"/>
        <v>0</v>
      </c>
    </row>
    <row r="224" spans="27:29" x14ac:dyDescent="0.15">
      <c r="AA224">
        <v>143</v>
      </c>
      <c r="AB224" s="11" t="s">
        <v>349</v>
      </c>
      <c r="AC224">
        <f t="shared" si="12"/>
        <v>0</v>
      </c>
    </row>
    <row r="225" spans="27:29" x14ac:dyDescent="0.15">
      <c r="AA225">
        <v>144</v>
      </c>
      <c r="AB225" s="11" t="s">
        <v>350</v>
      </c>
      <c r="AC225">
        <f t="shared" si="12"/>
        <v>0</v>
      </c>
    </row>
    <row r="226" spans="27:29" x14ac:dyDescent="0.15">
      <c r="AA226">
        <v>145</v>
      </c>
      <c r="AB226" s="11" t="s">
        <v>351</v>
      </c>
      <c r="AC226">
        <f t="shared" si="12"/>
        <v>0</v>
      </c>
    </row>
    <row r="227" spans="27:29" x14ac:dyDescent="0.15">
      <c r="AA227">
        <v>146</v>
      </c>
      <c r="AB227" s="11" t="s">
        <v>352</v>
      </c>
      <c r="AC227">
        <f t="shared" si="12"/>
        <v>0</v>
      </c>
    </row>
    <row r="228" spans="27:29" x14ac:dyDescent="0.15">
      <c r="AA228">
        <v>147</v>
      </c>
      <c r="AB228" s="11" t="s">
        <v>353</v>
      </c>
      <c r="AC228">
        <f t="shared" si="12"/>
        <v>0</v>
      </c>
    </row>
    <row r="229" spans="27:29" x14ac:dyDescent="0.15">
      <c r="AA229">
        <v>148</v>
      </c>
      <c r="AB229" s="11" t="s">
        <v>354</v>
      </c>
      <c r="AC229">
        <f t="shared" si="12"/>
        <v>0</v>
      </c>
    </row>
    <row r="230" spans="27:29" x14ac:dyDescent="0.15">
      <c r="AA230">
        <v>149</v>
      </c>
      <c r="AB230" s="11" t="s">
        <v>355</v>
      </c>
      <c r="AC230">
        <f t="shared" ref="AC230:AC238" si="13">N53</f>
        <v>0</v>
      </c>
    </row>
    <row r="231" spans="27:29" x14ac:dyDescent="0.15">
      <c r="AA231">
        <v>150</v>
      </c>
      <c r="AB231" s="11" t="s">
        <v>356</v>
      </c>
      <c r="AC231">
        <f t="shared" si="13"/>
        <v>0</v>
      </c>
    </row>
    <row r="232" spans="27:29" x14ac:dyDescent="0.15">
      <c r="AA232">
        <v>151</v>
      </c>
      <c r="AB232" s="11" t="s">
        <v>357</v>
      </c>
      <c r="AC232">
        <f t="shared" si="13"/>
        <v>0</v>
      </c>
    </row>
    <row r="233" spans="27:29" x14ac:dyDescent="0.15">
      <c r="AA233">
        <v>152</v>
      </c>
      <c r="AB233" s="11" t="s">
        <v>358</v>
      </c>
      <c r="AC233">
        <f t="shared" si="13"/>
        <v>0</v>
      </c>
    </row>
    <row r="234" spans="27:29" x14ac:dyDescent="0.15">
      <c r="AA234">
        <v>153</v>
      </c>
      <c r="AB234" s="11" t="s">
        <v>359</v>
      </c>
      <c r="AC234">
        <f t="shared" si="13"/>
        <v>0</v>
      </c>
    </row>
    <row r="235" spans="27:29" x14ac:dyDescent="0.15">
      <c r="AA235">
        <v>154</v>
      </c>
      <c r="AB235" s="11" t="s">
        <v>360</v>
      </c>
      <c r="AC235">
        <f t="shared" si="13"/>
        <v>0</v>
      </c>
    </row>
    <row r="236" spans="27:29" x14ac:dyDescent="0.15">
      <c r="AA236">
        <v>155</v>
      </c>
      <c r="AB236" s="11" t="s">
        <v>361</v>
      </c>
      <c r="AC236">
        <f t="shared" si="13"/>
        <v>0</v>
      </c>
    </row>
    <row r="237" spans="27:29" x14ac:dyDescent="0.15">
      <c r="AA237">
        <v>156</v>
      </c>
      <c r="AB237" s="11" t="s">
        <v>362</v>
      </c>
      <c r="AC237">
        <f t="shared" si="13"/>
        <v>0</v>
      </c>
    </row>
    <row r="238" spans="27:29" x14ac:dyDescent="0.15">
      <c r="AA238">
        <v>157</v>
      </c>
      <c r="AB238" s="11" t="s">
        <v>363</v>
      </c>
      <c r="AC238">
        <f t="shared" si="13"/>
        <v>0</v>
      </c>
    </row>
    <row r="239" spans="27:29" x14ac:dyDescent="0.15">
      <c r="AA239">
        <v>158</v>
      </c>
      <c r="AB239" s="11" t="s">
        <v>364</v>
      </c>
      <c r="AC239">
        <f t="shared" ref="AC239:AC247" si="14">O53</f>
        <v>0</v>
      </c>
    </row>
    <row r="240" spans="27:29" x14ac:dyDescent="0.15">
      <c r="AA240">
        <v>159</v>
      </c>
      <c r="AB240" s="11" t="s">
        <v>365</v>
      </c>
      <c r="AC240">
        <f t="shared" si="14"/>
        <v>0</v>
      </c>
    </row>
    <row r="241" spans="27:29" x14ac:dyDescent="0.15">
      <c r="AA241">
        <v>160</v>
      </c>
      <c r="AB241" s="11" t="s">
        <v>366</v>
      </c>
      <c r="AC241">
        <f t="shared" si="14"/>
        <v>0</v>
      </c>
    </row>
    <row r="242" spans="27:29" x14ac:dyDescent="0.15">
      <c r="AA242">
        <v>161</v>
      </c>
      <c r="AB242" s="11" t="s">
        <v>367</v>
      </c>
      <c r="AC242">
        <f t="shared" si="14"/>
        <v>0</v>
      </c>
    </row>
    <row r="243" spans="27:29" x14ac:dyDescent="0.15">
      <c r="AA243">
        <v>162</v>
      </c>
      <c r="AB243" s="11" t="s">
        <v>368</v>
      </c>
      <c r="AC243">
        <f t="shared" si="14"/>
        <v>0</v>
      </c>
    </row>
    <row r="244" spans="27:29" x14ac:dyDescent="0.15">
      <c r="AA244">
        <v>163</v>
      </c>
      <c r="AB244" s="11" t="s">
        <v>369</v>
      </c>
      <c r="AC244">
        <f t="shared" si="14"/>
        <v>0</v>
      </c>
    </row>
    <row r="245" spans="27:29" x14ac:dyDescent="0.15">
      <c r="AA245">
        <v>164</v>
      </c>
      <c r="AB245" s="11" t="s">
        <v>370</v>
      </c>
      <c r="AC245">
        <f t="shared" si="14"/>
        <v>0</v>
      </c>
    </row>
    <row r="246" spans="27:29" x14ac:dyDescent="0.15">
      <c r="AA246">
        <v>165</v>
      </c>
      <c r="AB246" s="11" t="s">
        <v>371</v>
      </c>
      <c r="AC246">
        <f t="shared" si="14"/>
        <v>0</v>
      </c>
    </row>
    <row r="247" spans="27:29" x14ac:dyDescent="0.15">
      <c r="AA247">
        <v>166</v>
      </c>
      <c r="AB247" s="11" t="s">
        <v>372</v>
      </c>
      <c r="AC247">
        <f t="shared" si="14"/>
        <v>0</v>
      </c>
    </row>
    <row r="248" spans="27:29" x14ac:dyDescent="0.15">
      <c r="AA248">
        <v>167</v>
      </c>
      <c r="AB248" s="11" t="s">
        <v>373</v>
      </c>
      <c r="AC248">
        <f t="shared" ref="AC248:AC256" si="15">P53</f>
        <v>0</v>
      </c>
    </row>
    <row r="249" spans="27:29" x14ac:dyDescent="0.15">
      <c r="AA249">
        <v>168</v>
      </c>
      <c r="AB249" s="11" t="s">
        <v>374</v>
      </c>
      <c r="AC249">
        <f t="shared" si="15"/>
        <v>0</v>
      </c>
    </row>
    <row r="250" spans="27:29" x14ac:dyDescent="0.15">
      <c r="AA250">
        <v>169</v>
      </c>
      <c r="AB250" s="11" t="s">
        <v>375</v>
      </c>
      <c r="AC250">
        <f t="shared" si="15"/>
        <v>0</v>
      </c>
    </row>
    <row r="251" spans="27:29" x14ac:dyDescent="0.15">
      <c r="AA251">
        <v>170</v>
      </c>
      <c r="AB251" s="11" t="s">
        <v>376</v>
      </c>
      <c r="AC251">
        <f t="shared" si="15"/>
        <v>0</v>
      </c>
    </row>
    <row r="252" spans="27:29" x14ac:dyDescent="0.15">
      <c r="AA252">
        <v>171</v>
      </c>
      <c r="AB252" s="11" t="s">
        <v>377</v>
      </c>
      <c r="AC252">
        <f t="shared" si="15"/>
        <v>0</v>
      </c>
    </row>
    <row r="253" spans="27:29" x14ac:dyDescent="0.15">
      <c r="AA253">
        <v>172</v>
      </c>
      <c r="AB253" s="11" t="s">
        <v>378</v>
      </c>
      <c r="AC253">
        <f t="shared" si="15"/>
        <v>0</v>
      </c>
    </row>
    <row r="254" spans="27:29" x14ac:dyDescent="0.15">
      <c r="AA254">
        <v>173</v>
      </c>
      <c r="AB254" s="11" t="s">
        <v>379</v>
      </c>
      <c r="AC254">
        <f t="shared" si="15"/>
        <v>0</v>
      </c>
    </row>
    <row r="255" spans="27:29" x14ac:dyDescent="0.15">
      <c r="AA255">
        <v>174</v>
      </c>
      <c r="AB255" s="11" t="s">
        <v>380</v>
      </c>
      <c r="AC255">
        <f t="shared" si="15"/>
        <v>0</v>
      </c>
    </row>
    <row r="256" spans="27:29" x14ac:dyDescent="0.15">
      <c r="AA256">
        <v>175</v>
      </c>
      <c r="AB256" s="11" t="s">
        <v>381</v>
      </c>
      <c r="AC256">
        <f t="shared" si="15"/>
        <v>0</v>
      </c>
    </row>
    <row r="257" spans="27:29" x14ac:dyDescent="0.15">
      <c r="AA257">
        <v>176</v>
      </c>
      <c r="AB257" s="11" t="s">
        <v>382</v>
      </c>
      <c r="AC257">
        <f t="shared" ref="AC257:AC265" si="16">Q53</f>
        <v>0</v>
      </c>
    </row>
    <row r="258" spans="27:29" x14ac:dyDescent="0.15">
      <c r="AA258">
        <v>177</v>
      </c>
      <c r="AB258" s="11" t="s">
        <v>383</v>
      </c>
      <c r="AC258">
        <f t="shared" si="16"/>
        <v>0</v>
      </c>
    </row>
    <row r="259" spans="27:29" x14ac:dyDescent="0.15">
      <c r="AA259">
        <v>178</v>
      </c>
      <c r="AB259" s="11" t="s">
        <v>384</v>
      </c>
      <c r="AC259">
        <f t="shared" si="16"/>
        <v>0</v>
      </c>
    </row>
    <row r="260" spans="27:29" x14ac:dyDescent="0.15">
      <c r="AA260">
        <v>179</v>
      </c>
      <c r="AB260" s="11" t="s">
        <v>385</v>
      </c>
      <c r="AC260">
        <f t="shared" si="16"/>
        <v>0</v>
      </c>
    </row>
    <row r="261" spans="27:29" x14ac:dyDescent="0.15">
      <c r="AA261">
        <v>180</v>
      </c>
      <c r="AB261" s="11" t="s">
        <v>386</v>
      </c>
      <c r="AC261">
        <f t="shared" si="16"/>
        <v>0</v>
      </c>
    </row>
    <row r="262" spans="27:29" x14ac:dyDescent="0.15">
      <c r="AA262">
        <v>181</v>
      </c>
      <c r="AB262" s="11" t="s">
        <v>387</v>
      </c>
      <c r="AC262">
        <f t="shared" si="16"/>
        <v>0</v>
      </c>
    </row>
    <row r="263" spans="27:29" x14ac:dyDescent="0.15">
      <c r="AA263">
        <v>182</v>
      </c>
      <c r="AB263" s="11" t="s">
        <v>388</v>
      </c>
      <c r="AC263">
        <f t="shared" si="16"/>
        <v>0</v>
      </c>
    </row>
    <row r="264" spans="27:29" x14ac:dyDescent="0.15">
      <c r="AA264">
        <v>183</v>
      </c>
      <c r="AB264" s="11" t="s">
        <v>389</v>
      </c>
      <c r="AC264">
        <f t="shared" si="16"/>
        <v>0</v>
      </c>
    </row>
    <row r="265" spans="27:29" x14ac:dyDescent="0.15">
      <c r="AA265">
        <v>184</v>
      </c>
      <c r="AB265" s="11" t="s">
        <v>390</v>
      </c>
      <c r="AC265">
        <f t="shared" si="16"/>
        <v>0</v>
      </c>
    </row>
    <row r="266" spans="27:29" x14ac:dyDescent="0.15">
      <c r="AA266">
        <v>185</v>
      </c>
      <c r="AB266" s="140" t="s">
        <v>391</v>
      </c>
      <c r="AC266" t="str">
        <f>C64</f>
        <v>○</v>
      </c>
    </row>
    <row r="267" spans="27:29" x14ac:dyDescent="0.15">
      <c r="AA267">
        <v>186</v>
      </c>
      <c r="AB267" s="11" t="s">
        <v>392</v>
      </c>
      <c r="AC267">
        <f>C65</f>
        <v>0</v>
      </c>
    </row>
    <row r="268" spans="27:29" x14ac:dyDescent="0.15">
      <c r="AA268">
        <v>187</v>
      </c>
      <c r="AB268" s="11" t="s">
        <v>393</v>
      </c>
      <c r="AC268">
        <f>C66</f>
        <v>0</v>
      </c>
    </row>
    <row r="269" spans="27:29" x14ac:dyDescent="0.15">
      <c r="AA269">
        <v>188</v>
      </c>
      <c r="AB269" s="11" t="s">
        <v>394</v>
      </c>
      <c r="AC269">
        <f>C67</f>
        <v>0</v>
      </c>
    </row>
    <row r="270" spans="27:29" x14ac:dyDescent="0.15">
      <c r="AA270">
        <v>189</v>
      </c>
      <c r="AB270" s="11" t="s">
        <v>395</v>
      </c>
      <c r="AC270">
        <f>C68</f>
        <v>0</v>
      </c>
    </row>
    <row r="271" spans="27:29" x14ac:dyDescent="0.15">
      <c r="AA271">
        <v>190</v>
      </c>
      <c r="AB271" s="140" t="s">
        <v>396</v>
      </c>
      <c r="AC271">
        <f>D64</f>
        <v>0</v>
      </c>
    </row>
    <row r="272" spans="27:29" x14ac:dyDescent="0.15">
      <c r="AA272">
        <v>191</v>
      </c>
      <c r="AB272" s="11" t="s">
        <v>397</v>
      </c>
      <c r="AC272">
        <f>D65</f>
        <v>0</v>
      </c>
    </row>
    <row r="273" spans="27:29" x14ac:dyDescent="0.15">
      <c r="AA273">
        <v>192</v>
      </c>
      <c r="AB273" s="11" t="s">
        <v>398</v>
      </c>
      <c r="AC273">
        <f>D66</f>
        <v>0</v>
      </c>
    </row>
    <row r="274" spans="27:29" x14ac:dyDescent="0.15">
      <c r="AA274">
        <v>193</v>
      </c>
      <c r="AB274" s="11" t="s">
        <v>399</v>
      </c>
      <c r="AC274">
        <f>D67</f>
        <v>0</v>
      </c>
    </row>
    <row r="275" spans="27:29" x14ac:dyDescent="0.15">
      <c r="AA275">
        <v>194</v>
      </c>
      <c r="AB275" s="11" t="s">
        <v>400</v>
      </c>
      <c r="AC275">
        <f>D68</f>
        <v>0</v>
      </c>
    </row>
    <row r="276" spans="27:29" x14ac:dyDescent="0.15">
      <c r="AA276">
        <v>195</v>
      </c>
      <c r="AB276" s="140" t="s">
        <v>401</v>
      </c>
      <c r="AC276" t="str">
        <f>E64</f>
        <v>○</v>
      </c>
    </row>
    <row r="277" spans="27:29" x14ac:dyDescent="0.15">
      <c r="AA277">
        <v>196</v>
      </c>
      <c r="AB277" s="11" t="s">
        <v>402</v>
      </c>
      <c r="AC277">
        <f>E65</f>
        <v>0</v>
      </c>
    </row>
    <row r="278" spans="27:29" x14ac:dyDescent="0.15">
      <c r="AA278">
        <v>197</v>
      </c>
      <c r="AB278" s="11" t="s">
        <v>403</v>
      </c>
      <c r="AC278">
        <f>E66</f>
        <v>0</v>
      </c>
    </row>
    <row r="279" spans="27:29" x14ac:dyDescent="0.15">
      <c r="AA279">
        <v>198</v>
      </c>
      <c r="AB279" s="11" t="s">
        <v>404</v>
      </c>
      <c r="AC279">
        <f>E67</f>
        <v>0</v>
      </c>
    </row>
    <row r="280" spans="27:29" x14ac:dyDescent="0.15">
      <c r="AA280">
        <v>199</v>
      </c>
      <c r="AB280" s="11" t="s">
        <v>405</v>
      </c>
      <c r="AC280">
        <f>E68</f>
        <v>0</v>
      </c>
    </row>
    <row r="281" spans="27:29" x14ac:dyDescent="0.15">
      <c r="AA281">
        <v>200</v>
      </c>
      <c r="AB281" s="140" t="s">
        <v>406</v>
      </c>
      <c r="AC281" t="str">
        <f>F64</f>
        <v>○</v>
      </c>
    </row>
    <row r="282" spans="27:29" x14ac:dyDescent="0.15">
      <c r="AA282">
        <v>201</v>
      </c>
      <c r="AB282" s="11" t="s">
        <v>407</v>
      </c>
      <c r="AC282">
        <f>F65</f>
        <v>0</v>
      </c>
    </row>
    <row r="283" spans="27:29" x14ac:dyDescent="0.15">
      <c r="AA283">
        <v>202</v>
      </c>
      <c r="AB283" s="11" t="s">
        <v>408</v>
      </c>
      <c r="AC283">
        <f>F66</f>
        <v>0</v>
      </c>
    </row>
    <row r="284" spans="27:29" x14ac:dyDescent="0.15">
      <c r="AA284">
        <v>203</v>
      </c>
      <c r="AB284" s="11" t="s">
        <v>409</v>
      </c>
      <c r="AC284">
        <f>F67</f>
        <v>0</v>
      </c>
    </row>
    <row r="285" spans="27:29" x14ac:dyDescent="0.15">
      <c r="AA285">
        <v>204</v>
      </c>
      <c r="AB285" s="11" t="s">
        <v>410</v>
      </c>
      <c r="AC285">
        <f>F68</f>
        <v>0</v>
      </c>
    </row>
    <row r="286" spans="27:29" x14ac:dyDescent="0.15">
      <c r="AA286">
        <v>205</v>
      </c>
      <c r="AB286" s="140" t="s">
        <v>411</v>
      </c>
      <c r="AC286">
        <f>G64</f>
        <v>0</v>
      </c>
    </row>
    <row r="287" spans="27:29" x14ac:dyDescent="0.15">
      <c r="AA287">
        <v>206</v>
      </c>
      <c r="AB287" s="11" t="s">
        <v>412</v>
      </c>
      <c r="AC287">
        <f>G65</f>
        <v>0</v>
      </c>
    </row>
    <row r="288" spans="27:29" x14ac:dyDescent="0.15">
      <c r="AA288">
        <v>207</v>
      </c>
      <c r="AB288" s="11" t="s">
        <v>413</v>
      </c>
      <c r="AC288">
        <f>G66</f>
        <v>0</v>
      </c>
    </row>
    <row r="289" spans="27:29" x14ac:dyDescent="0.15">
      <c r="AA289">
        <v>208</v>
      </c>
      <c r="AB289" s="11" t="s">
        <v>414</v>
      </c>
      <c r="AC289">
        <f>G67</f>
        <v>0</v>
      </c>
    </row>
    <row r="290" spans="27:29" x14ac:dyDescent="0.15">
      <c r="AA290">
        <v>209</v>
      </c>
      <c r="AB290" s="11" t="s">
        <v>415</v>
      </c>
      <c r="AC290">
        <f>G68</f>
        <v>0</v>
      </c>
    </row>
    <row r="291" spans="27:29" x14ac:dyDescent="0.15">
      <c r="AA291">
        <v>210</v>
      </c>
      <c r="AB291" s="140" t="s">
        <v>416</v>
      </c>
      <c r="AC291" t="str">
        <f>H64</f>
        <v>○</v>
      </c>
    </row>
    <row r="292" spans="27:29" x14ac:dyDescent="0.15">
      <c r="AA292">
        <v>211</v>
      </c>
      <c r="AB292" s="11" t="s">
        <v>417</v>
      </c>
      <c r="AC292">
        <f>H65</f>
        <v>0</v>
      </c>
    </row>
    <row r="293" spans="27:29" x14ac:dyDescent="0.15">
      <c r="AA293">
        <v>212</v>
      </c>
      <c r="AB293" s="11" t="s">
        <v>418</v>
      </c>
      <c r="AC293">
        <f>H66</f>
        <v>0</v>
      </c>
    </row>
    <row r="294" spans="27:29" x14ac:dyDescent="0.15">
      <c r="AA294">
        <v>213</v>
      </c>
      <c r="AB294" s="11" t="s">
        <v>419</v>
      </c>
      <c r="AC294">
        <f>H67</f>
        <v>0</v>
      </c>
    </row>
    <row r="295" spans="27:29" x14ac:dyDescent="0.15">
      <c r="AA295">
        <v>214</v>
      </c>
      <c r="AB295" s="11" t="s">
        <v>420</v>
      </c>
      <c r="AC295">
        <f>H68</f>
        <v>0</v>
      </c>
    </row>
    <row r="296" spans="27:29" x14ac:dyDescent="0.15">
      <c r="AA296">
        <v>215</v>
      </c>
      <c r="AB296" s="140" t="s">
        <v>421</v>
      </c>
      <c r="AC296">
        <f>I64</f>
        <v>0</v>
      </c>
    </row>
    <row r="297" spans="27:29" x14ac:dyDescent="0.15">
      <c r="AA297">
        <v>216</v>
      </c>
      <c r="AB297" s="11" t="s">
        <v>422</v>
      </c>
      <c r="AC297">
        <f>I65</f>
        <v>0</v>
      </c>
    </row>
    <row r="298" spans="27:29" x14ac:dyDescent="0.15">
      <c r="AA298">
        <v>217</v>
      </c>
      <c r="AB298" s="11" t="s">
        <v>423</v>
      </c>
      <c r="AC298">
        <f>I66</f>
        <v>0</v>
      </c>
    </row>
    <row r="299" spans="27:29" x14ac:dyDescent="0.15">
      <c r="AA299">
        <v>218</v>
      </c>
      <c r="AB299" s="11" t="s">
        <v>424</v>
      </c>
      <c r="AC299">
        <f>I67</f>
        <v>0</v>
      </c>
    </row>
    <row r="300" spans="27:29" x14ac:dyDescent="0.15">
      <c r="AA300">
        <v>219</v>
      </c>
      <c r="AB300" s="11" t="s">
        <v>425</v>
      </c>
      <c r="AC300">
        <f>I68</f>
        <v>0</v>
      </c>
    </row>
    <row r="301" spans="27:29" x14ac:dyDescent="0.15">
      <c r="AA301">
        <v>220</v>
      </c>
      <c r="AB301" s="140" t="s">
        <v>426</v>
      </c>
      <c r="AC301">
        <f>J64</f>
        <v>0</v>
      </c>
    </row>
    <row r="302" spans="27:29" x14ac:dyDescent="0.15">
      <c r="AA302">
        <v>221</v>
      </c>
      <c r="AB302" s="11" t="s">
        <v>427</v>
      </c>
      <c r="AC302">
        <f>J65</f>
        <v>0</v>
      </c>
    </row>
    <row r="303" spans="27:29" x14ac:dyDescent="0.15">
      <c r="AA303">
        <v>222</v>
      </c>
      <c r="AB303" s="11" t="s">
        <v>428</v>
      </c>
      <c r="AC303">
        <f>J66</f>
        <v>0</v>
      </c>
    </row>
    <row r="304" spans="27:29" x14ac:dyDescent="0.15">
      <c r="AA304">
        <v>223</v>
      </c>
      <c r="AB304" s="11" t="s">
        <v>429</v>
      </c>
      <c r="AC304">
        <f>J67</f>
        <v>0</v>
      </c>
    </row>
    <row r="305" spans="27:29" x14ac:dyDescent="0.15">
      <c r="AA305">
        <v>224</v>
      </c>
      <c r="AB305" s="11" t="s">
        <v>430</v>
      </c>
      <c r="AC305">
        <f>J68</f>
        <v>0</v>
      </c>
    </row>
    <row r="306" spans="27:29" x14ac:dyDescent="0.15">
      <c r="AA306">
        <v>225</v>
      </c>
      <c r="AB306" s="140" t="s">
        <v>431</v>
      </c>
      <c r="AC306">
        <f>K64</f>
        <v>0</v>
      </c>
    </row>
    <row r="307" spans="27:29" x14ac:dyDescent="0.15">
      <c r="AA307">
        <v>226</v>
      </c>
      <c r="AB307" s="11" t="s">
        <v>432</v>
      </c>
      <c r="AC307">
        <f>K65</f>
        <v>0</v>
      </c>
    </row>
    <row r="308" spans="27:29" x14ac:dyDescent="0.15">
      <c r="AA308">
        <v>227</v>
      </c>
      <c r="AB308" s="11" t="s">
        <v>433</v>
      </c>
      <c r="AC308">
        <f>K66</f>
        <v>0</v>
      </c>
    </row>
    <row r="309" spans="27:29" x14ac:dyDescent="0.15">
      <c r="AA309">
        <v>228</v>
      </c>
      <c r="AB309" s="11" t="s">
        <v>434</v>
      </c>
      <c r="AC309">
        <f>K67</f>
        <v>0</v>
      </c>
    </row>
    <row r="310" spans="27:29" x14ac:dyDescent="0.15">
      <c r="AA310">
        <v>229</v>
      </c>
      <c r="AB310" s="11" t="s">
        <v>435</v>
      </c>
      <c r="AC310">
        <f>K68</f>
        <v>0</v>
      </c>
    </row>
    <row r="311" spans="27:29" x14ac:dyDescent="0.15">
      <c r="AA311">
        <v>230</v>
      </c>
      <c r="AB311" s="140" t="s">
        <v>436</v>
      </c>
      <c r="AC311">
        <f>L64</f>
        <v>0</v>
      </c>
    </row>
    <row r="312" spans="27:29" x14ac:dyDescent="0.15">
      <c r="AA312">
        <v>231</v>
      </c>
      <c r="AB312" s="11" t="s">
        <v>437</v>
      </c>
      <c r="AC312">
        <f>L65</f>
        <v>0</v>
      </c>
    </row>
    <row r="313" spans="27:29" x14ac:dyDescent="0.15">
      <c r="AA313">
        <v>232</v>
      </c>
      <c r="AB313" s="11" t="s">
        <v>438</v>
      </c>
      <c r="AC313">
        <f>L66</f>
        <v>0</v>
      </c>
    </row>
    <row r="314" spans="27:29" x14ac:dyDescent="0.15">
      <c r="AA314">
        <v>233</v>
      </c>
      <c r="AB314" s="11" t="s">
        <v>439</v>
      </c>
      <c r="AC314">
        <f>L67</f>
        <v>0</v>
      </c>
    </row>
    <row r="315" spans="27:29" x14ac:dyDescent="0.15">
      <c r="AA315">
        <v>234</v>
      </c>
      <c r="AB315" s="11" t="s">
        <v>440</v>
      </c>
      <c r="AC315">
        <f>L68</f>
        <v>0</v>
      </c>
    </row>
  </sheetData>
  <sheetProtection algorithmName="SHA-512" hashValue="QQtC902sVkTCovN10EcjXynmR5t6AYVg3vNhgASancz6zclHbFTUnJ+GpiN5FfCeJKCEpyKBwhboFMva/VKY/Q==" saltValue="LuJbcQyovuSTN0TER3uEaA==" spinCount="100000" sheet="1" objects="1" scenarios="1"/>
  <mergeCells count="118">
    <mergeCell ref="M1:N1"/>
    <mergeCell ref="A7:C7"/>
    <mergeCell ref="D7:E7"/>
    <mergeCell ref="F7:G7"/>
    <mergeCell ref="H7:I7"/>
    <mergeCell ref="A8:C8"/>
    <mergeCell ref="D8:G8"/>
    <mergeCell ref="I8:L8"/>
    <mergeCell ref="N8:S8"/>
    <mergeCell ref="A9:C9"/>
    <mergeCell ref="D9:R9"/>
    <mergeCell ref="A10:C10"/>
    <mergeCell ref="D10:R10"/>
    <mergeCell ref="A11:C11"/>
    <mergeCell ref="D11:I11"/>
    <mergeCell ref="J11:L11"/>
    <mergeCell ref="M11:O11"/>
    <mergeCell ref="P11:R11"/>
    <mergeCell ref="D14:R14"/>
    <mergeCell ref="A16:C16"/>
    <mergeCell ref="D16:F16"/>
    <mergeCell ref="H16:R16"/>
    <mergeCell ref="A17:C17"/>
    <mergeCell ref="D17:R17"/>
    <mergeCell ref="A12:C12"/>
    <mergeCell ref="D12:I12"/>
    <mergeCell ref="J12:L12"/>
    <mergeCell ref="M12:O12"/>
    <mergeCell ref="P12:R12"/>
    <mergeCell ref="A13:C13"/>
    <mergeCell ref="D13:H13"/>
    <mergeCell ref="J13:O13"/>
    <mergeCell ref="A24:C24"/>
    <mergeCell ref="E24:G24"/>
    <mergeCell ref="N24:O24"/>
    <mergeCell ref="A25:C25"/>
    <mergeCell ref="E25:G25"/>
    <mergeCell ref="N25:O25"/>
    <mergeCell ref="A18:C18"/>
    <mergeCell ref="D18:R18"/>
    <mergeCell ref="A19:C19"/>
    <mergeCell ref="D19:R19"/>
    <mergeCell ref="A21:C21"/>
    <mergeCell ref="A22:C22"/>
    <mergeCell ref="D22:E22"/>
    <mergeCell ref="H22:J22"/>
    <mergeCell ref="L22:M22"/>
    <mergeCell ref="P22:R22"/>
    <mergeCell ref="A30:C30"/>
    <mergeCell ref="D30:E30"/>
    <mergeCell ref="G30:H30"/>
    <mergeCell ref="A31:C31"/>
    <mergeCell ref="D31:E31"/>
    <mergeCell ref="A33:C33"/>
    <mergeCell ref="A26:C26"/>
    <mergeCell ref="E26:G26"/>
    <mergeCell ref="N26:O26"/>
    <mergeCell ref="E27:G27"/>
    <mergeCell ref="L27:N27"/>
    <mergeCell ref="O27:P27"/>
    <mergeCell ref="A37:C37"/>
    <mergeCell ref="A40:C41"/>
    <mergeCell ref="A42:C42"/>
    <mergeCell ref="A43:B43"/>
    <mergeCell ref="B44:R44"/>
    <mergeCell ref="A48:B48"/>
    <mergeCell ref="C48:H48"/>
    <mergeCell ref="O48:Q48"/>
    <mergeCell ref="R48:S48"/>
    <mergeCell ref="R50:S52"/>
    <mergeCell ref="A51:B52"/>
    <mergeCell ref="A53:A55"/>
    <mergeCell ref="R53:S55"/>
    <mergeCell ref="A56:A58"/>
    <mergeCell ref="R56:S58"/>
    <mergeCell ref="J49:L49"/>
    <mergeCell ref="M49:N49"/>
    <mergeCell ref="O49:Q49"/>
    <mergeCell ref="R49:S49"/>
    <mergeCell ref="A50:B50"/>
    <mergeCell ref="C50:E50"/>
    <mergeCell ref="F50:H50"/>
    <mergeCell ref="I50:K50"/>
    <mergeCell ref="L50:N50"/>
    <mergeCell ref="O50:Q50"/>
    <mergeCell ref="A59:A61"/>
    <mergeCell ref="R59:S61"/>
    <mergeCell ref="A64:A68"/>
    <mergeCell ref="C64:D64"/>
    <mergeCell ref="F64:G64"/>
    <mergeCell ref="I64:J64"/>
    <mergeCell ref="L64:M64"/>
    <mergeCell ref="O64:P64"/>
    <mergeCell ref="R64:S64"/>
    <mergeCell ref="C65:D65"/>
    <mergeCell ref="F65:G65"/>
    <mergeCell ref="I65:J65"/>
    <mergeCell ref="L65:M65"/>
    <mergeCell ref="O65:P65"/>
    <mergeCell ref="R65:S65"/>
    <mergeCell ref="C66:D66"/>
    <mergeCell ref="F66:G66"/>
    <mergeCell ref="I66:J66"/>
    <mergeCell ref="L66:M66"/>
    <mergeCell ref="O66:P66"/>
    <mergeCell ref="C68:D68"/>
    <mergeCell ref="F68:G68"/>
    <mergeCell ref="I68:J68"/>
    <mergeCell ref="L68:M68"/>
    <mergeCell ref="O68:P68"/>
    <mergeCell ref="R68:S68"/>
    <mergeCell ref="R66:S66"/>
    <mergeCell ref="C67:D67"/>
    <mergeCell ref="F67:G67"/>
    <mergeCell ref="I67:J67"/>
    <mergeCell ref="L67:M67"/>
    <mergeCell ref="O67:P67"/>
    <mergeCell ref="R67:S67"/>
  </mergeCells>
  <phoneticPr fontId="1"/>
  <conditionalFormatting sqref="C53">
    <cfRule type="expression" dxfId="46" priority="16">
      <formula>$C$54="○"</formula>
    </cfRule>
  </conditionalFormatting>
  <conditionalFormatting sqref="C53:C54">
    <cfRule type="expression" dxfId="45" priority="15">
      <formula>$C$55="○"</formula>
    </cfRule>
  </conditionalFormatting>
  <conditionalFormatting sqref="C54:C55">
    <cfRule type="expression" dxfId="44" priority="14">
      <formula>$C$53="○"</formula>
    </cfRule>
  </conditionalFormatting>
  <conditionalFormatting sqref="C55">
    <cfRule type="expression" dxfId="43" priority="13">
      <formula>$C$54="○"</formula>
    </cfRule>
  </conditionalFormatting>
  <conditionalFormatting sqref="C56:Q56">
    <cfRule type="expression" dxfId="42" priority="7">
      <formula>C58="○"</formula>
    </cfRule>
  </conditionalFormatting>
  <conditionalFormatting sqref="C56:Q57">
    <cfRule type="expression" dxfId="41" priority="8">
      <formula>C57="○"</formula>
    </cfRule>
  </conditionalFormatting>
  <conditionalFormatting sqref="C57:Q58">
    <cfRule type="expression" dxfId="40" priority="5">
      <formula>C56="○"</formula>
    </cfRule>
  </conditionalFormatting>
  <conditionalFormatting sqref="C58:Q58">
    <cfRule type="expression" dxfId="39" priority="6">
      <formula>C56="○"</formula>
    </cfRule>
  </conditionalFormatting>
  <conditionalFormatting sqref="C59:Q59">
    <cfRule type="expression" dxfId="38" priority="3">
      <formula>C61="○"</formula>
    </cfRule>
  </conditionalFormatting>
  <conditionalFormatting sqref="C59:Q60">
    <cfRule type="expression" dxfId="37" priority="4">
      <formula>C60="○"</formula>
    </cfRule>
  </conditionalFormatting>
  <conditionalFormatting sqref="C60:Q61">
    <cfRule type="expression" dxfId="36" priority="1">
      <formula>C59="○"</formula>
    </cfRule>
  </conditionalFormatting>
  <conditionalFormatting sqref="C61:Q61">
    <cfRule type="expression" dxfId="35" priority="2">
      <formula>C59="○"</formula>
    </cfRule>
  </conditionalFormatting>
  <conditionalFormatting sqref="D24">
    <cfRule type="expression" dxfId="34" priority="17">
      <formula>$D$25="〇"</formula>
    </cfRule>
  </conditionalFormatting>
  <conditionalFormatting sqref="D25">
    <cfRule type="expression" dxfId="33" priority="18">
      <formula>$D$24="〇"</formula>
    </cfRule>
  </conditionalFormatting>
  <conditionalFormatting sqref="D53:Q53">
    <cfRule type="expression" dxfId="32" priority="11">
      <formula>D55="○"</formula>
    </cfRule>
  </conditionalFormatting>
  <conditionalFormatting sqref="D53:Q54">
    <cfRule type="expression" dxfId="31" priority="12">
      <formula>D54="○"</formula>
    </cfRule>
  </conditionalFormatting>
  <conditionalFormatting sqref="D54:Q55">
    <cfRule type="expression" dxfId="30" priority="9">
      <formula>D53="○"</formula>
    </cfRule>
  </conditionalFormatting>
  <conditionalFormatting sqref="D55:Q55">
    <cfRule type="expression" dxfId="29" priority="10">
      <formula>D53="○"</formula>
    </cfRule>
  </conditionalFormatting>
  <dataValidations count="14">
    <dataValidation type="list" allowBlank="1" showErrorMessage="1" error="入力違い" sqref="D24:D27 H24:H28">
      <formula1>$AL$82:$AL$83</formula1>
    </dataValidation>
    <dataValidation type="list" allowBlank="1" showErrorMessage="1" error="入力違い" sqref="M8">
      <formula1>$AQ$113:$AQ$114</formula1>
    </dataValidation>
    <dataValidation type="list" allowBlank="1" showInputMessage="1" showErrorMessage="1" sqref="O27:P27">
      <formula1>$AE$82:$AE$89</formula1>
    </dataValidation>
    <dataValidation type="list" imeMode="off" allowBlank="1" showInputMessage="1" showErrorMessage="1" sqref="D22:E22 L22:M22">
      <formula1>$AS$107:$AS$115</formula1>
    </dataValidation>
    <dataValidation type="list" imeMode="off" allowBlank="1" showInputMessage="1" showErrorMessage="1" sqref="H7:I7 O22 G22">
      <formula1>$AU$107:$AU$138</formula1>
    </dataValidation>
    <dataValidation type="list" allowBlank="1" showInputMessage="1" showErrorMessage="1" sqref="P22">
      <formula1>$AW$108:$AW$110</formula1>
    </dataValidation>
    <dataValidation type="list" allowBlank="1" showInputMessage="1" showErrorMessage="1" sqref="C53:Q61 C64:Q68">
      <formula1>$AL$82:$AL$83</formula1>
    </dataValidation>
    <dataValidation type="list" allowBlank="1" showErrorMessage="1" error="入力違い" sqref="H8">
      <formula1>$AQ$107:$AQ$108</formula1>
    </dataValidation>
    <dataValidation type="list" imeMode="off" allowBlank="1" showInputMessage="1" showErrorMessage="1" sqref="D7:E7">
      <formula1>$AS$108:$AS$115</formula1>
    </dataValidation>
    <dataValidation type="list" imeMode="off" allowBlank="1" showInputMessage="1" showErrorMessage="1" sqref="F22 N22 F7:G7">
      <formula1>$AT$107:$AT$119</formula1>
    </dataValidation>
    <dataValidation imeMode="off" allowBlank="1" showInputMessage="1" showErrorMessage="1" sqref="M11:R12 D13:H13 J13:O13 D8"/>
    <dataValidation imeMode="on" allowBlank="1" showInputMessage="1" showErrorMessage="1" sqref="D9:R10 H16:R16 D17:R19 B44:R44 D11:D12"/>
    <dataValidation type="list" imeMode="on" allowBlank="1" showInputMessage="1" showErrorMessage="1" sqref="D16:F16">
      <formula1>$AR$107:$AR$110</formula1>
    </dataValidation>
    <dataValidation type="list" allowBlank="1" showInputMessage="1" showErrorMessage="1" sqref="H22">
      <formula1>$AV$107:$AV$111</formula1>
    </dataValidation>
  </dataValidations>
  <pageMargins left="0.70866141732283472" right="0.51" top="0.6" bottom="0.45" header="0.31496062992125984" footer="0.31496062992125984"/>
  <pageSetup paperSize="9" fitToHeight="0" orientation="portrait" r:id="rId1"/>
  <headerFooter>
    <oddHeader>&amp;C&amp;A</oddHeader>
  </headerFooter>
  <rowBreaks count="1" manualBreakCount="1">
    <brk id="4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10</xdr:col>
                    <xdr:colOff>171450</xdr:colOff>
                    <xdr:row>23</xdr:row>
                    <xdr:rowOff>19050</xdr:rowOff>
                  </from>
                  <to>
                    <xdr:col>11</xdr:col>
                    <xdr:colOff>104775</xdr:colOff>
                    <xdr:row>24</xdr:row>
                    <xdr:rowOff>9525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8</xdr:col>
                    <xdr:colOff>66675</xdr:colOff>
                    <xdr:row>29</xdr:row>
                    <xdr:rowOff>266700</xdr:rowOff>
                  </from>
                  <to>
                    <xdr:col>9</xdr:col>
                    <xdr:colOff>0</xdr:colOff>
                    <xdr:row>31</xdr:row>
                    <xdr:rowOff>28575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161925</xdr:colOff>
                    <xdr:row>32</xdr:row>
                    <xdr:rowOff>0</xdr:rowOff>
                  </from>
                  <to>
                    <xdr:col>4</xdr:col>
                    <xdr:colOff>95250</xdr:colOff>
                    <xdr:row>32</xdr:row>
                    <xdr:rowOff>247650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10</xdr:col>
                    <xdr:colOff>171450</xdr:colOff>
                    <xdr:row>23</xdr:row>
                    <xdr:rowOff>276225</xdr:rowOff>
                  </from>
                  <to>
                    <xdr:col>11</xdr:col>
                    <xdr:colOff>104775</xdr:colOff>
                    <xdr:row>25</xdr:row>
                    <xdr:rowOff>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10</xdr:col>
                    <xdr:colOff>171450</xdr:colOff>
                    <xdr:row>25</xdr:row>
                    <xdr:rowOff>9525</xdr:rowOff>
                  </from>
                  <to>
                    <xdr:col>11</xdr:col>
                    <xdr:colOff>104775</xdr:colOff>
                    <xdr:row>26</xdr:row>
                    <xdr:rowOff>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10</xdr:col>
                    <xdr:colOff>171450</xdr:colOff>
                    <xdr:row>26</xdr:row>
                    <xdr:rowOff>38100</xdr:rowOff>
                  </from>
                  <to>
                    <xdr:col>11</xdr:col>
                    <xdr:colOff>104775</xdr:colOff>
                    <xdr:row>27</xdr:row>
                    <xdr:rowOff>38100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10</xdr:col>
                    <xdr:colOff>171450</xdr:colOff>
                    <xdr:row>26</xdr:row>
                    <xdr:rowOff>276225</xdr:rowOff>
                  </from>
                  <to>
                    <xdr:col>11</xdr:col>
                    <xdr:colOff>104775</xdr:colOff>
                    <xdr:row>28</xdr:row>
                    <xdr:rowOff>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8</xdr:col>
                    <xdr:colOff>76200</xdr:colOff>
                    <xdr:row>29</xdr:row>
                    <xdr:rowOff>28575</xdr:rowOff>
                  </from>
                  <to>
                    <xdr:col>9</xdr:col>
                    <xdr:colOff>9525</xdr:colOff>
                    <xdr:row>30</xdr:row>
                    <xdr:rowOff>47625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12</xdr:col>
                    <xdr:colOff>114300</xdr:colOff>
                    <xdr:row>29</xdr:row>
                    <xdr:rowOff>266700</xdr:rowOff>
                  </from>
                  <to>
                    <xdr:col>13</xdr:col>
                    <xdr:colOff>47625</xdr:colOff>
                    <xdr:row>31</xdr:row>
                    <xdr:rowOff>28575</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14</xdr:col>
                    <xdr:colOff>123825</xdr:colOff>
                    <xdr:row>29</xdr:row>
                    <xdr:rowOff>266700</xdr:rowOff>
                  </from>
                  <to>
                    <xdr:col>15</xdr:col>
                    <xdr:colOff>57150</xdr:colOff>
                    <xdr:row>31</xdr:row>
                    <xdr:rowOff>28575</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16</xdr:col>
                    <xdr:colOff>85725</xdr:colOff>
                    <xdr:row>29</xdr:row>
                    <xdr:rowOff>266700</xdr:rowOff>
                  </from>
                  <to>
                    <xdr:col>17</xdr:col>
                    <xdr:colOff>19050</xdr:colOff>
                    <xdr:row>31</xdr:row>
                    <xdr:rowOff>28575</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3</xdr:col>
                    <xdr:colOff>161925</xdr:colOff>
                    <xdr:row>32</xdr:row>
                    <xdr:rowOff>228600</xdr:rowOff>
                  </from>
                  <to>
                    <xdr:col>4</xdr:col>
                    <xdr:colOff>95250</xdr:colOff>
                    <xdr:row>33</xdr:row>
                    <xdr:rowOff>219075</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3</xdr:col>
                    <xdr:colOff>161925</xdr:colOff>
                    <xdr:row>34</xdr:row>
                    <xdr:rowOff>0</xdr:rowOff>
                  </from>
                  <to>
                    <xdr:col>4</xdr:col>
                    <xdr:colOff>95250</xdr:colOff>
                    <xdr:row>34</xdr:row>
                    <xdr:rowOff>247650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3</xdr:col>
                    <xdr:colOff>161925</xdr:colOff>
                    <xdr:row>36</xdr:row>
                    <xdr:rowOff>9525</xdr:rowOff>
                  </from>
                  <to>
                    <xdr:col>4</xdr:col>
                    <xdr:colOff>95250</xdr:colOff>
                    <xdr:row>37</xdr:row>
                    <xdr:rowOff>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3</xdr:col>
                    <xdr:colOff>161925</xdr:colOff>
                    <xdr:row>37</xdr:row>
                    <xdr:rowOff>0</xdr:rowOff>
                  </from>
                  <to>
                    <xdr:col>4</xdr:col>
                    <xdr:colOff>95250</xdr:colOff>
                    <xdr:row>37</xdr:row>
                    <xdr:rowOff>247650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3</xdr:col>
                    <xdr:colOff>161925</xdr:colOff>
                    <xdr:row>39</xdr:row>
                    <xdr:rowOff>9525</xdr:rowOff>
                  </from>
                  <to>
                    <xdr:col>4</xdr:col>
                    <xdr:colOff>95250</xdr:colOff>
                    <xdr:row>40</xdr:row>
                    <xdr:rowOff>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3</xdr:col>
                    <xdr:colOff>161925</xdr:colOff>
                    <xdr:row>40</xdr:row>
                    <xdr:rowOff>0</xdr:rowOff>
                  </from>
                  <to>
                    <xdr:col>4</xdr:col>
                    <xdr:colOff>95250</xdr:colOff>
                    <xdr:row>40</xdr:row>
                    <xdr:rowOff>247650</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3</xdr:col>
                    <xdr:colOff>161925</xdr:colOff>
                    <xdr:row>41</xdr:row>
                    <xdr:rowOff>9525</xdr:rowOff>
                  </from>
                  <to>
                    <xdr:col>4</xdr:col>
                    <xdr:colOff>95250</xdr:colOff>
                    <xdr:row>42</xdr:row>
                    <xdr:rowOff>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6</xdr:col>
                    <xdr:colOff>161925</xdr:colOff>
                    <xdr:row>41</xdr:row>
                    <xdr:rowOff>9525</xdr:rowOff>
                  </from>
                  <to>
                    <xdr:col>7</xdr:col>
                    <xdr:colOff>95250</xdr:colOff>
                    <xdr:row>42</xdr:row>
                    <xdr:rowOff>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3</xdr:col>
                    <xdr:colOff>161925</xdr:colOff>
                    <xdr:row>41</xdr:row>
                    <xdr:rowOff>9525</xdr:rowOff>
                  </from>
                  <to>
                    <xdr:col>4</xdr:col>
                    <xdr:colOff>95250</xdr:colOff>
                    <xdr:row>42</xdr:row>
                    <xdr:rowOff>0</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2</xdr:col>
                    <xdr:colOff>95250</xdr:colOff>
                    <xdr:row>13</xdr:row>
                    <xdr:rowOff>19050</xdr:rowOff>
                  </from>
                  <to>
                    <xdr:col>3</xdr:col>
                    <xdr:colOff>85725</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B315"/>
  <sheetViews>
    <sheetView tabSelected="1" zoomScaleNormal="100" zoomScaleSheetLayoutView="106" workbookViewId="0">
      <selection activeCell="D7" sqref="D7:E7"/>
    </sheetView>
  </sheetViews>
  <sheetFormatPr defaultRowHeight="13.5" x14ac:dyDescent="0.15"/>
  <cols>
    <col min="1" max="3" width="4.125" customWidth="1"/>
    <col min="4" max="17" width="4.875" customWidth="1"/>
    <col min="18" max="19" width="4.625" customWidth="1"/>
    <col min="20" max="22" width="3.625" customWidth="1"/>
    <col min="23" max="26" width="3.625" hidden="1" customWidth="1"/>
    <col min="27" max="27" width="5.75" hidden="1" customWidth="1"/>
    <col min="28" max="28" width="16.75" hidden="1" customWidth="1"/>
    <col min="29" max="29" width="16.5" hidden="1" customWidth="1"/>
    <col min="30" max="39" width="3.625" hidden="1" customWidth="1"/>
    <col min="40" max="41" width="14.25" hidden="1" customWidth="1"/>
    <col min="42" max="51" width="9" hidden="1" customWidth="1"/>
    <col min="52" max="78" width="9" customWidth="1"/>
  </cols>
  <sheetData>
    <row r="1" spans="1:19" ht="21" customHeight="1" x14ac:dyDescent="0.15">
      <c r="A1" t="s">
        <v>78</v>
      </c>
      <c r="D1" s="11" t="s">
        <v>79</v>
      </c>
      <c r="E1" s="11"/>
      <c r="M1" s="244" t="s">
        <v>80</v>
      </c>
      <c r="N1" s="292"/>
      <c r="O1" s="12"/>
      <c r="P1" s="13"/>
      <c r="Q1" s="13"/>
      <c r="R1" s="14"/>
    </row>
    <row r="2" spans="1:19" ht="6.75" customHeight="1" x14ac:dyDescent="0.15"/>
    <row r="3" spans="1:19" ht="24" x14ac:dyDescent="0.15">
      <c r="C3" s="15" t="s">
        <v>81</v>
      </c>
      <c r="D3" s="15"/>
      <c r="E3" s="15"/>
    </row>
    <row r="4" spans="1:19" ht="8.25" customHeight="1" x14ac:dyDescent="0.15"/>
    <row r="5" spans="1:19" x14ac:dyDescent="0.15">
      <c r="A5" t="s">
        <v>82</v>
      </c>
      <c r="O5" s="16"/>
      <c r="P5" s="17" t="s">
        <v>83</v>
      </c>
    </row>
    <row r="6" spans="1:19" x14ac:dyDescent="0.15">
      <c r="O6" s="18"/>
      <c r="P6" s="19" t="s">
        <v>84</v>
      </c>
    </row>
    <row r="7" spans="1:19" ht="16.5" customHeight="1" x14ac:dyDescent="0.15">
      <c r="A7" s="293" t="s">
        <v>85</v>
      </c>
      <c r="B7" s="236"/>
      <c r="C7" s="236"/>
      <c r="D7" s="294"/>
      <c r="E7" s="295"/>
      <c r="F7" s="296"/>
      <c r="G7" s="297"/>
      <c r="H7" s="298"/>
      <c r="I7" s="299"/>
      <c r="J7" s="20" t="s">
        <v>86</v>
      </c>
    </row>
    <row r="8" spans="1:19" ht="16.5" customHeight="1" x14ac:dyDescent="0.15">
      <c r="A8" s="293" t="s">
        <v>563</v>
      </c>
      <c r="B8" s="236"/>
      <c r="C8" s="236"/>
      <c r="D8" s="307"/>
      <c r="E8" s="301"/>
      <c r="F8" s="301"/>
      <c r="G8" s="302"/>
      <c r="H8" s="139" t="s">
        <v>569</v>
      </c>
      <c r="I8" s="303" t="s">
        <v>570</v>
      </c>
      <c r="J8" s="304"/>
      <c r="K8" s="304"/>
      <c r="L8" s="305"/>
      <c r="M8" s="139" t="s">
        <v>571</v>
      </c>
      <c r="N8" s="306" t="s">
        <v>574</v>
      </c>
      <c r="O8" s="251"/>
      <c r="P8" s="251"/>
      <c r="Q8" s="251"/>
      <c r="R8" s="251"/>
      <c r="S8" s="251"/>
    </row>
    <row r="9" spans="1:19" ht="21.75" customHeight="1" x14ac:dyDescent="0.15">
      <c r="A9" s="236" t="s">
        <v>87</v>
      </c>
      <c r="B9" s="236"/>
      <c r="C9" s="236"/>
      <c r="D9" s="286"/>
      <c r="E9" s="287"/>
      <c r="F9" s="287"/>
      <c r="G9" s="287"/>
      <c r="H9" s="287"/>
      <c r="I9" s="287"/>
      <c r="J9" s="287"/>
      <c r="K9" s="287"/>
      <c r="L9" s="287"/>
      <c r="M9" s="287"/>
      <c r="N9" s="287"/>
      <c r="O9" s="287"/>
      <c r="P9" s="287"/>
      <c r="Q9" s="287"/>
      <c r="R9" s="288"/>
    </row>
    <row r="10" spans="1:19" ht="21.75" customHeight="1" x14ac:dyDescent="0.15">
      <c r="A10" s="236" t="s">
        <v>88</v>
      </c>
      <c r="B10" s="236"/>
      <c r="C10" s="236"/>
      <c r="D10" s="286"/>
      <c r="E10" s="287"/>
      <c r="F10" s="287"/>
      <c r="G10" s="287"/>
      <c r="H10" s="287"/>
      <c r="I10" s="287"/>
      <c r="J10" s="287"/>
      <c r="K10" s="287"/>
      <c r="L10" s="287"/>
      <c r="M10" s="287"/>
      <c r="N10" s="287"/>
      <c r="O10" s="287"/>
      <c r="P10" s="287"/>
      <c r="Q10" s="287"/>
      <c r="R10" s="288"/>
    </row>
    <row r="11" spans="1:19" ht="21.75" customHeight="1" x14ac:dyDescent="0.15">
      <c r="A11" s="272" t="s">
        <v>531</v>
      </c>
      <c r="B11" s="236"/>
      <c r="C11" s="236"/>
      <c r="D11" s="289"/>
      <c r="E11" s="290"/>
      <c r="F11" s="290"/>
      <c r="G11" s="290"/>
      <c r="H11" s="290"/>
      <c r="I11" s="291"/>
      <c r="J11" s="276" t="s">
        <v>594</v>
      </c>
      <c r="K11" s="277"/>
      <c r="L11" s="278"/>
      <c r="M11" s="279"/>
      <c r="N11" s="280"/>
      <c r="O11" s="281"/>
      <c r="P11" s="279"/>
      <c r="Q11" s="280"/>
      <c r="R11" s="281"/>
    </row>
    <row r="12" spans="1:19" ht="21.75" customHeight="1" x14ac:dyDescent="0.15">
      <c r="A12" s="272" t="s">
        <v>532</v>
      </c>
      <c r="B12" s="236"/>
      <c r="C12" s="236"/>
      <c r="D12" s="273"/>
      <c r="E12" s="274"/>
      <c r="F12" s="274"/>
      <c r="G12" s="274"/>
      <c r="H12" s="274"/>
      <c r="I12" s="275"/>
      <c r="J12" s="276" t="s">
        <v>594</v>
      </c>
      <c r="K12" s="277"/>
      <c r="L12" s="278"/>
      <c r="M12" s="279"/>
      <c r="N12" s="280"/>
      <c r="O12" s="281"/>
      <c r="P12" s="279"/>
      <c r="Q12" s="280"/>
      <c r="R12" s="281"/>
    </row>
    <row r="13" spans="1:19" ht="21.75" customHeight="1" x14ac:dyDescent="0.15">
      <c r="A13" s="236" t="s">
        <v>90</v>
      </c>
      <c r="B13" s="236"/>
      <c r="C13" s="236"/>
      <c r="D13" s="282"/>
      <c r="E13" s="283"/>
      <c r="F13" s="283"/>
      <c r="G13" s="283"/>
      <c r="H13" s="284"/>
      <c r="I13" s="21" t="s">
        <v>91</v>
      </c>
      <c r="J13" s="285"/>
      <c r="K13" s="283"/>
      <c r="L13" s="283"/>
      <c r="M13" s="283"/>
      <c r="N13" s="283"/>
      <c r="O13" s="284"/>
    </row>
    <row r="14" spans="1:19" ht="23.25" customHeight="1" x14ac:dyDescent="0.15">
      <c r="A14" s="21"/>
      <c r="B14" s="21"/>
      <c r="C14" s="21"/>
      <c r="D14" s="263" t="s">
        <v>560</v>
      </c>
      <c r="E14" s="263"/>
      <c r="F14" s="263"/>
      <c r="G14" s="263"/>
      <c r="H14" s="263"/>
      <c r="I14" s="263"/>
      <c r="J14" s="263"/>
      <c r="K14" s="263"/>
      <c r="L14" s="263"/>
      <c r="M14" s="263"/>
      <c r="N14" s="263"/>
      <c r="O14" s="263"/>
      <c r="P14" s="263"/>
      <c r="Q14" s="263"/>
      <c r="R14" s="263"/>
    </row>
    <row r="15" spans="1:19" ht="13.5" customHeight="1" x14ac:dyDescent="0.15">
      <c r="H15" s="22" t="s">
        <v>92</v>
      </c>
    </row>
    <row r="16" spans="1:19" ht="19.5" customHeight="1" x14ac:dyDescent="0.15">
      <c r="A16" s="236" t="s">
        <v>93</v>
      </c>
      <c r="B16" s="236"/>
      <c r="C16" s="236"/>
      <c r="D16" s="264"/>
      <c r="E16" s="265"/>
      <c r="F16" s="266"/>
      <c r="G16" s="23" t="s">
        <v>94</v>
      </c>
      <c r="H16" s="267"/>
      <c r="I16" s="268"/>
      <c r="J16" s="268"/>
      <c r="K16" s="268"/>
      <c r="L16" s="268"/>
      <c r="M16" s="268"/>
      <c r="N16" s="268"/>
      <c r="O16" s="268"/>
      <c r="P16" s="268"/>
      <c r="Q16" s="268"/>
      <c r="R16" s="269"/>
      <c r="S16" t="s">
        <v>95</v>
      </c>
    </row>
    <row r="17" spans="1:41" ht="23.25" customHeight="1" x14ac:dyDescent="0.15">
      <c r="A17" s="236" t="s">
        <v>96</v>
      </c>
      <c r="B17" s="236"/>
      <c r="C17" s="236"/>
      <c r="D17" s="270"/>
      <c r="E17" s="271"/>
      <c r="F17" s="271"/>
      <c r="G17" s="255"/>
      <c r="H17" s="255"/>
      <c r="I17" s="255"/>
      <c r="J17" s="255"/>
      <c r="K17" s="255"/>
      <c r="L17" s="255"/>
      <c r="M17" s="255"/>
      <c r="N17" s="255"/>
      <c r="O17" s="255"/>
      <c r="P17" s="255"/>
      <c r="Q17" s="255"/>
      <c r="R17" s="256"/>
    </row>
    <row r="18" spans="1:41" ht="23.25" customHeight="1" x14ac:dyDescent="0.15">
      <c r="A18" s="236" t="s">
        <v>97</v>
      </c>
      <c r="B18" s="236"/>
      <c r="C18" s="236"/>
      <c r="D18" s="254"/>
      <c r="E18" s="255"/>
      <c r="F18" s="255"/>
      <c r="G18" s="255"/>
      <c r="H18" s="255"/>
      <c r="I18" s="255"/>
      <c r="J18" s="255"/>
      <c r="K18" s="255"/>
      <c r="L18" s="255"/>
      <c r="M18" s="255"/>
      <c r="N18" s="255"/>
      <c r="O18" s="255"/>
      <c r="P18" s="255"/>
      <c r="Q18" s="255"/>
      <c r="R18" s="256"/>
    </row>
    <row r="19" spans="1:41" ht="19.5" customHeight="1" x14ac:dyDescent="0.15">
      <c r="A19" s="236" t="s">
        <v>98</v>
      </c>
      <c r="B19" s="236"/>
      <c r="C19" s="236"/>
      <c r="D19" s="254"/>
      <c r="E19" s="255"/>
      <c r="F19" s="255"/>
      <c r="G19" s="255"/>
      <c r="H19" s="255"/>
      <c r="I19" s="255"/>
      <c r="J19" s="255"/>
      <c r="K19" s="255"/>
      <c r="L19" s="255"/>
      <c r="M19" s="255"/>
      <c r="N19" s="255"/>
      <c r="O19" s="255"/>
      <c r="P19" s="255"/>
      <c r="Q19" s="255"/>
      <c r="R19" s="256"/>
    </row>
    <row r="20" spans="1:41" ht="11.25" customHeight="1" x14ac:dyDescent="0.15">
      <c r="A20" s="21"/>
      <c r="B20" s="21"/>
      <c r="C20" s="21"/>
    </row>
    <row r="21" spans="1:41" ht="19.5" customHeight="1" x14ac:dyDescent="0.15">
      <c r="A21" s="236" t="s">
        <v>99</v>
      </c>
      <c r="B21" s="236"/>
      <c r="C21" s="236"/>
      <c r="D21" t="s">
        <v>100</v>
      </c>
      <c r="H21" t="s">
        <v>101</v>
      </c>
      <c r="L21" t="s">
        <v>102</v>
      </c>
      <c r="P21" t="s">
        <v>103</v>
      </c>
    </row>
    <row r="22" spans="1:41" ht="24" customHeight="1" x14ac:dyDescent="0.15">
      <c r="A22" s="236" t="s">
        <v>104</v>
      </c>
      <c r="B22" s="236"/>
      <c r="C22" s="236"/>
      <c r="D22" s="257"/>
      <c r="E22" s="258"/>
      <c r="F22" s="24"/>
      <c r="G22" s="25"/>
      <c r="H22" s="259"/>
      <c r="I22" s="260"/>
      <c r="J22" s="261"/>
      <c r="L22" s="257"/>
      <c r="M22" s="258"/>
      <c r="N22" s="24"/>
      <c r="O22" s="25"/>
      <c r="P22" s="262"/>
      <c r="Q22" s="260"/>
      <c r="R22" s="261"/>
      <c r="U22" s="141"/>
      <c r="AB22" s="141" t="str">
        <f>$D$22&amp;"年"&amp;$F$22&amp;"月"&amp;$G$22&amp;"日"</f>
        <v>年月日</v>
      </c>
      <c r="AC22" s="141" t="str">
        <f>$L$22&amp;"年"&amp;$N$22&amp;"月"&amp;$O$22&amp;"日"</f>
        <v>年月日</v>
      </c>
      <c r="AN22" s="72"/>
      <c r="AO22" s="72"/>
    </row>
    <row r="23" spans="1:41" ht="9" customHeight="1" x14ac:dyDescent="0.15"/>
    <row r="24" spans="1:41" ht="20.25" customHeight="1" x14ac:dyDescent="0.15">
      <c r="A24" s="236" t="s">
        <v>107</v>
      </c>
      <c r="B24" s="236"/>
      <c r="C24" s="236"/>
      <c r="D24" s="147"/>
      <c r="E24" s="249" t="s">
        <v>108</v>
      </c>
      <c r="F24" s="249"/>
      <c r="G24" s="249"/>
      <c r="H24" s="27"/>
      <c r="I24" s="20" t="s">
        <v>109</v>
      </c>
      <c r="L24" s="28" t="s">
        <v>110</v>
      </c>
      <c r="M24" s="28"/>
      <c r="N24" s="245"/>
      <c r="O24" s="246"/>
      <c r="P24" s="1" t="s">
        <v>111</v>
      </c>
      <c r="Q24" s="20" t="s">
        <v>112</v>
      </c>
      <c r="R24" s="20"/>
      <c r="S24" s="1"/>
      <c r="T24" s="1"/>
      <c r="U24" s="1"/>
      <c r="V24" s="1"/>
    </row>
    <row r="25" spans="1:41" ht="20.25" customHeight="1" x14ac:dyDescent="0.15">
      <c r="A25" s="236" t="s">
        <v>113</v>
      </c>
      <c r="B25" s="236"/>
      <c r="C25" s="236"/>
      <c r="D25" s="26"/>
      <c r="E25" s="249" t="s">
        <v>114</v>
      </c>
      <c r="F25" s="249"/>
      <c r="G25" s="249"/>
      <c r="H25" s="27"/>
      <c r="I25" s="20" t="s">
        <v>115</v>
      </c>
      <c r="L25" s="20" t="s">
        <v>116</v>
      </c>
      <c r="M25" s="20"/>
      <c r="N25" s="245"/>
      <c r="O25" s="246"/>
      <c r="P25" s="1" t="s">
        <v>117</v>
      </c>
      <c r="Q25" s="20" t="s">
        <v>112</v>
      </c>
      <c r="R25" s="20"/>
      <c r="S25" s="1"/>
      <c r="T25" s="1"/>
      <c r="U25" s="1"/>
      <c r="V25" s="1"/>
    </row>
    <row r="26" spans="1:41" ht="20.25" customHeight="1" x14ac:dyDescent="0.15">
      <c r="A26" s="236" t="s">
        <v>118</v>
      </c>
      <c r="B26" s="236"/>
      <c r="C26" s="236"/>
      <c r="D26" s="27"/>
      <c r="E26" s="249" t="s">
        <v>119</v>
      </c>
      <c r="F26" s="249"/>
      <c r="G26" s="249"/>
      <c r="H26" s="27"/>
      <c r="I26" s="20" t="s">
        <v>120</v>
      </c>
      <c r="L26" s="29" t="s">
        <v>121</v>
      </c>
      <c r="M26" s="29"/>
      <c r="N26" s="245"/>
      <c r="O26" s="250"/>
      <c r="P26" s="1" t="s">
        <v>117</v>
      </c>
      <c r="Q26" s="20" t="s">
        <v>112</v>
      </c>
      <c r="R26" s="20"/>
      <c r="S26" s="1"/>
      <c r="T26" s="1"/>
      <c r="U26" s="1"/>
      <c r="V26" s="1"/>
    </row>
    <row r="27" spans="1:41" ht="20.25" customHeight="1" x14ac:dyDescent="0.15">
      <c r="D27" s="27"/>
      <c r="E27" s="249" t="s">
        <v>122</v>
      </c>
      <c r="F27" s="249"/>
      <c r="G27" s="249"/>
      <c r="H27" s="27"/>
      <c r="I27" s="20" t="s">
        <v>123</v>
      </c>
      <c r="L27" s="251" t="s">
        <v>124</v>
      </c>
      <c r="M27" s="251"/>
      <c r="N27" s="251"/>
      <c r="O27" s="252"/>
      <c r="P27" s="253"/>
      <c r="Q27" s="157" t="s">
        <v>542</v>
      </c>
      <c r="R27" s="1"/>
      <c r="S27" s="1"/>
      <c r="T27" s="1"/>
      <c r="U27" s="1"/>
      <c r="V27" s="1"/>
    </row>
    <row r="28" spans="1:41" ht="20.25" customHeight="1" x14ac:dyDescent="0.15">
      <c r="H28" s="27"/>
      <c r="I28" s="20" t="s">
        <v>125</v>
      </c>
      <c r="L28" s="20" t="s">
        <v>551</v>
      </c>
      <c r="M28" s="20"/>
      <c r="N28" s="148"/>
      <c r="O28" s="173" t="s">
        <v>559</v>
      </c>
      <c r="P28" s="158"/>
      <c r="Q28" s="28" t="s">
        <v>126</v>
      </c>
      <c r="R28" s="28"/>
      <c r="S28" s="1"/>
      <c r="V28" s="28"/>
    </row>
    <row r="29" spans="1:41" ht="12.75" customHeight="1" x14ac:dyDescent="0.15">
      <c r="L29" t="s">
        <v>552</v>
      </c>
    </row>
    <row r="30" spans="1:41" ht="20.25" customHeight="1" x14ac:dyDescent="0.15">
      <c r="A30" s="244" t="s">
        <v>127</v>
      </c>
      <c r="B30" s="244"/>
      <c r="C30" s="244"/>
      <c r="D30" s="245"/>
      <c r="E30" s="246"/>
      <c r="F30" t="s">
        <v>128</v>
      </c>
      <c r="G30" s="242" t="s">
        <v>129</v>
      </c>
      <c r="H30" s="242"/>
      <c r="I30" s="1"/>
      <c r="J30" s="1" t="s">
        <v>130</v>
      </c>
      <c r="K30" s="1"/>
      <c r="L30" s="30"/>
      <c r="M30" s="30"/>
      <c r="N30" s="30"/>
      <c r="O30" s="1"/>
      <c r="P30" s="1"/>
      <c r="Q30" s="30"/>
      <c r="R30" s="1"/>
      <c r="S30" s="1"/>
      <c r="T30" s="20"/>
      <c r="U30" s="1"/>
      <c r="V30" s="1"/>
      <c r="W30" s="1"/>
      <c r="X30" s="1"/>
    </row>
    <row r="31" spans="1:41" ht="20.25" customHeight="1" x14ac:dyDescent="0.15">
      <c r="A31" s="247" t="s">
        <v>131</v>
      </c>
      <c r="B31" s="248"/>
      <c r="C31" s="248"/>
      <c r="D31" s="245"/>
      <c r="E31" s="246"/>
      <c r="F31" t="s">
        <v>117</v>
      </c>
      <c r="H31" s="1"/>
      <c r="I31" s="20"/>
      <c r="J31" s="20" t="s">
        <v>132</v>
      </c>
      <c r="K31" s="1"/>
      <c r="L31" s="30"/>
      <c r="M31" s="1"/>
      <c r="N31" s="1" t="s">
        <v>133</v>
      </c>
      <c r="O31" s="1"/>
      <c r="P31" s="1" t="s">
        <v>134</v>
      </c>
      <c r="Q31" s="1"/>
      <c r="R31" s="20" t="s">
        <v>135</v>
      </c>
      <c r="S31" s="1"/>
      <c r="T31" s="20"/>
      <c r="U31" s="1"/>
      <c r="V31" s="20"/>
      <c r="W31" s="30"/>
      <c r="X31" s="30"/>
    </row>
    <row r="32" spans="1:41" ht="9.75" customHeight="1" x14ac:dyDescent="0.15"/>
    <row r="33" spans="1:19" ht="20.25" customHeight="1" x14ac:dyDescent="0.15">
      <c r="A33" s="236" t="s">
        <v>136</v>
      </c>
      <c r="B33" s="236"/>
      <c r="C33" s="236"/>
      <c r="D33" s="1"/>
      <c r="E33" s="1" t="s">
        <v>137</v>
      </c>
      <c r="F33" s="1"/>
      <c r="G33" s="1"/>
      <c r="H33" s="28" t="s">
        <v>138</v>
      </c>
      <c r="I33" s="1"/>
      <c r="J33" s="28"/>
    </row>
    <row r="34" spans="1:19" ht="20.25" customHeight="1" x14ac:dyDescent="0.15">
      <c r="D34" s="1"/>
      <c r="E34" s="1" t="s">
        <v>139</v>
      </c>
      <c r="F34" s="1"/>
      <c r="G34" s="1"/>
      <c r="H34" s="28" t="s">
        <v>140</v>
      </c>
      <c r="I34" s="1"/>
      <c r="J34" s="28"/>
    </row>
    <row r="35" spans="1:19" ht="20.25" customHeight="1" x14ac:dyDescent="0.15">
      <c r="D35" s="1"/>
      <c r="E35" s="1" t="s">
        <v>141</v>
      </c>
      <c r="F35" s="1"/>
      <c r="G35" s="1"/>
      <c r="H35" s="31" t="s">
        <v>142</v>
      </c>
      <c r="I35" s="1"/>
      <c r="J35" s="31"/>
    </row>
    <row r="36" spans="1:19" ht="9.75" customHeight="1" x14ac:dyDescent="0.15">
      <c r="D36" s="1"/>
      <c r="E36" s="1"/>
      <c r="F36" s="1"/>
      <c r="G36" s="1"/>
      <c r="H36" s="1"/>
      <c r="I36" s="1"/>
      <c r="J36" s="1"/>
    </row>
    <row r="37" spans="1:19" ht="20.25" customHeight="1" x14ac:dyDescent="0.15">
      <c r="A37" s="236" t="s">
        <v>143</v>
      </c>
      <c r="B37" s="236"/>
      <c r="C37" s="236"/>
      <c r="D37" s="1"/>
      <c r="E37" s="20" t="s">
        <v>144</v>
      </c>
      <c r="F37" s="1"/>
      <c r="G37" s="1"/>
      <c r="H37" s="1"/>
      <c r="I37" s="1"/>
      <c r="J37" s="1"/>
    </row>
    <row r="38" spans="1:19" ht="20.25" customHeight="1" x14ac:dyDescent="0.15">
      <c r="D38" s="1"/>
      <c r="E38" s="1" t="s">
        <v>145</v>
      </c>
      <c r="F38" s="1"/>
      <c r="G38" s="1"/>
      <c r="H38" s="1"/>
      <c r="I38" s="1"/>
      <c r="J38" s="1"/>
      <c r="K38" s="28" t="s">
        <v>146</v>
      </c>
    </row>
    <row r="39" spans="1:19" ht="9.75" customHeight="1" x14ac:dyDescent="0.15">
      <c r="D39" s="1"/>
      <c r="E39" s="1"/>
      <c r="F39" s="1"/>
      <c r="G39" s="1"/>
      <c r="H39" s="1"/>
      <c r="I39" s="1"/>
      <c r="J39" s="1"/>
      <c r="K39" s="28"/>
    </row>
    <row r="40" spans="1:19" ht="20.25" customHeight="1" x14ac:dyDescent="0.15">
      <c r="A40" s="237" t="s">
        <v>208</v>
      </c>
      <c r="B40" s="237"/>
      <c r="C40" s="237"/>
      <c r="D40" s="1"/>
      <c r="E40" s="1" t="s">
        <v>147</v>
      </c>
      <c r="F40" s="30"/>
      <c r="G40" s="28" t="s">
        <v>148</v>
      </c>
      <c r="H40" s="28"/>
      <c r="I40" s="30"/>
      <c r="J40" s="20"/>
    </row>
    <row r="41" spans="1:19" ht="20.25" customHeight="1" x14ac:dyDescent="0.15">
      <c r="A41" s="237"/>
      <c r="B41" s="237"/>
      <c r="C41" s="237"/>
      <c r="D41" s="1"/>
      <c r="E41" s="1" t="s">
        <v>149</v>
      </c>
      <c r="F41" s="1"/>
      <c r="G41" s="28" t="s">
        <v>150</v>
      </c>
      <c r="H41" s="28"/>
      <c r="I41" s="1"/>
      <c r="J41" s="20"/>
    </row>
    <row r="42" spans="1:19" ht="20.25" customHeight="1" x14ac:dyDescent="0.15">
      <c r="A42" s="236" t="s">
        <v>151</v>
      </c>
      <c r="B42" s="236"/>
      <c r="C42" s="236"/>
      <c r="D42" s="1"/>
      <c r="E42" s="1" t="s">
        <v>152</v>
      </c>
      <c r="F42" s="1"/>
      <c r="G42" s="1"/>
      <c r="H42" s="1" t="s">
        <v>153</v>
      </c>
      <c r="I42" s="1"/>
      <c r="J42" s="1"/>
    </row>
    <row r="43" spans="1:19" ht="20.25" customHeight="1" x14ac:dyDescent="0.15">
      <c r="A43" s="236" t="s">
        <v>154</v>
      </c>
      <c r="B43" s="236"/>
      <c r="C43" s="32" t="s">
        <v>155</v>
      </c>
      <c r="D43" s="32"/>
    </row>
    <row r="44" spans="1:19" ht="25.9" customHeight="1" x14ac:dyDescent="0.15">
      <c r="B44" s="238"/>
      <c r="C44" s="239"/>
      <c r="D44" s="239"/>
      <c r="E44" s="239"/>
      <c r="F44" s="239"/>
      <c r="G44" s="239"/>
      <c r="H44" s="239"/>
      <c r="I44" s="239"/>
      <c r="J44" s="239"/>
      <c r="K44" s="239"/>
      <c r="L44" s="239"/>
      <c r="M44" s="239"/>
      <c r="N44" s="239"/>
      <c r="O44" s="239"/>
      <c r="P44" s="239"/>
      <c r="Q44" s="239"/>
      <c r="R44" s="240"/>
    </row>
    <row r="45" spans="1:19" ht="7.5" customHeight="1" x14ac:dyDescent="0.15"/>
    <row r="46" spans="1:19" ht="24" x14ac:dyDescent="0.15">
      <c r="F46" s="15" t="s">
        <v>156</v>
      </c>
    </row>
    <row r="47" spans="1:19" ht="3.6" customHeight="1" thickBot="1" x14ac:dyDescent="0.2">
      <c r="F47" s="15"/>
    </row>
    <row r="48" spans="1:19" ht="33" customHeight="1" thickBot="1" x14ac:dyDescent="0.2">
      <c r="A48" s="241" t="s">
        <v>157</v>
      </c>
      <c r="B48" s="241"/>
      <c r="C48" s="241" t="str">
        <f>IF(D10="","",D10)</f>
        <v/>
      </c>
      <c r="D48" s="241"/>
      <c r="E48" s="241"/>
      <c r="F48" s="241"/>
      <c r="G48" s="241"/>
      <c r="H48" s="241"/>
      <c r="I48" t="s">
        <v>158</v>
      </c>
      <c r="O48" s="242" t="s">
        <v>159</v>
      </c>
      <c r="P48" s="242"/>
      <c r="Q48" s="243"/>
      <c r="R48" s="232" t="str">
        <f>M8</f>
        <v>無</v>
      </c>
      <c r="S48" s="228"/>
    </row>
    <row r="49" spans="1:19" ht="26.25" customHeight="1" thickBot="1" x14ac:dyDescent="0.2">
      <c r="C49" t="s">
        <v>160</v>
      </c>
      <c r="J49" s="224" t="s">
        <v>209</v>
      </c>
      <c r="K49" s="225"/>
      <c r="L49" s="226"/>
      <c r="M49" s="227" t="str">
        <f>IF(D25="〇","半区画","")</f>
        <v/>
      </c>
      <c r="N49" s="228"/>
      <c r="O49" s="229" t="s">
        <v>161</v>
      </c>
      <c r="P49" s="230"/>
      <c r="Q49" s="231"/>
      <c r="R49" s="232" t="str">
        <f>H8</f>
        <v>市内</v>
      </c>
      <c r="S49" s="228"/>
    </row>
    <row r="50" spans="1:19" ht="21" customHeight="1" x14ac:dyDescent="0.15">
      <c r="A50" s="233" t="s">
        <v>162</v>
      </c>
      <c r="B50" s="234"/>
      <c r="C50" s="235" t="str">
        <f>AN107</f>
        <v/>
      </c>
      <c r="D50" s="235"/>
      <c r="E50" s="235"/>
      <c r="F50" s="235" t="str">
        <f>IFERROR(IF(1=$AP$107,"",C50+1),"")</f>
        <v/>
      </c>
      <c r="G50" s="235"/>
      <c r="H50" s="235"/>
      <c r="I50" s="235" t="str">
        <f>IFERROR(IF(2=$AP$107,"",F50+1),"")</f>
        <v/>
      </c>
      <c r="J50" s="235"/>
      <c r="K50" s="235"/>
      <c r="L50" s="235" t="str">
        <f>IFERROR(IF(3=$AP$107,"",I50+1),"")</f>
        <v/>
      </c>
      <c r="M50" s="235"/>
      <c r="N50" s="235"/>
      <c r="O50" s="235" t="str">
        <f>IFERROR(IF(4=$AP$107,"",L50+1),"")</f>
        <v/>
      </c>
      <c r="P50" s="235"/>
      <c r="Q50" s="235"/>
      <c r="R50" s="214" t="s">
        <v>573</v>
      </c>
      <c r="S50" s="215"/>
    </row>
    <row r="51" spans="1:19" ht="18" customHeight="1" x14ac:dyDescent="0.15">
      <c r="A51" s="220"/>
      <c r="B51" s="221"/>
      <c r="C51" s="33" t="s">
        <v>163</v>
      </c>
      <c r="D51" s="33" t="s">
        <v>164</v>
      </c>
      <c r="E51" s="33" t="s">
        <v>165</v>
      </c>
      <c r="F51" s="33" t="s">
        <v>163</v>
      </c>
      <c r="G51" s="33" t="s">
        <v>164</v>
      </c>
      <c r="H51" s="33" t="s">
        <v>165</v>
      </c>
      <c r="I51" s="33" t="s">
        <v>163</v>
      </c>
      <c r="J51" s="33" t="s">
        <v>164</v>
      </c>
      <c r="K51" s="33" t="s">
        <v>165</v>
      </c>
      <c r="L51" s="33" t="s">
        <v>163</v>
      </c>
      <c r="M51" s="33" t="s">
        <v>164</v>
      </c>
      <c r="N51" s="33" t="s">
        <v>165</v>
      </c>
      <c r="O51" s="33" t="s">
        <v>163</v>
      </c>
      <c r="P51" s="33" t="s">
        <v>164</v>
      </c>
      <c r="Q51" s="33" t="s">
        <v>165</v>
      </c>
      <c r="R51" s="216"/>
      <c r="S51" s="217"/>
    </row>
    <row r="52" spans="1:19" ht="32.25" customHeight="1" thickBot="1" x14ac:dyDescent="0.2">
      <c r="A52" s="222"/>
      <c r="B52" s="223"/>
      <c r="C52" s="34" t="s">
        <v>166</v>
      </c>
      <c r="D52" s="35" t="s">
        <v>167</v>
      </c>
      <c r="E52" s="35" t="s">
        <v>168</v>
      </c>
      <c r="F52" s="34" t="s">
        <v>166</v>
      </c>
      <c r="G52" s="35" t="s">
        <v>167</v>
      </c>
      <c r="H52" s="35" t="s">
        <v>168</v>
      </c>
      <c r="I52" s="34" t="s">
        <v>166</v>
      </c>
      <c r="J52" s="35" t="s">
        <v>167</v>
      </c>
      <c r="K52" s="35" t="s">
        <v>168</v>
      </c>
      <c r="L52" s="34" t="s">
        <v>166</v>
      </c>
      <c r="M52" s="35" t="s">
        <v>167</v>
      </c>
      <c r="N52" s="35" t="s">
        <v>168</v>
      </c>
      <c r="O52" s="34" t="s">
        <v>166</v>
      </c>
      <c r="P52" s="35" t="s">
        <v>167</v>
      </c>
      <c r="Q52" s="35" t="s">
        <v>168</v>
      </c>
      <c r="R52" s="218"/>
      <c r="S52" s="219"/>
    </row>
    <row r="53" spans="1:19" ht="35.25" customHeight="1" x14ac:dyDescent="0.15">
      <c r="A53" s="207" t="s">
        <v>169</v>
      </c>
      <c r="B53" s="174" t="s">
        <v>170</v>
      </c>
      <c r="C53" s="136"/>
      <c r="D53" s="137"/>
      <c r="E53" s="138"/>
      <c r="F53" s="136"/>
      <c r="G53" s="137"/>
      <c r="H53" s="138"/>
      <c r="I53" s="136"/>
      <c r="J53" s="137"/>
      <c r="K53" s="138"/>
      <c r="L53" s="136"/>
      <c r="M53" s="137"/>
      <c r="N53" s="138"/>
      <c r="O53" s="136"/>
      <c r="P53" s="137"/>
      <c r="Q53" s="138"/>
      <c r="R53" s="201"/>
      <c r="S53" s="202"/>
    </row>
    <row r="54" spans="1:19" ht="35.25" customHeight="1" x14ac:dyDescent="0.15">
      <c r="A54" s="208"/>
      <c r="B54" s="175" t="s">
        <v>171</v>
      </c>
      <c r="C54" s="36"/>
      <c r="D54" s="37"/>
      <c r="E54" s="38"/>
      <c r="F54" s="36"/>
      <c r="G54" s="37"/>
      <c r="H54" s="38"/>
      <c r="I54" s="36"/>
      <c r="J54" s="37"/>
      <c r="K54" s="38"/>
      <c r="L54" s="36"/>
      <c r="M54" s="37"/>
      <c r="N54" s="38"/>
      <c r="O54" s="36"/>
      <c r="P54" s="37"/>
      <c r="Q54" s="38"/>
      <c r="R54" s="203"/>
      <c r="S54" s="204"/>
    </row>
    <row r="55" spans="1:19" ht="35.25" customHeight="1" thickBot="1" x14ac:dyDescent="0.2">
      <c r="A55" s="209"/>
      <c r="B55" s="176" t="s">
        <v>172</v>
      </c>
      <c r="C55" s="39"/>
      <c r="D55" s="40"/>
      <c r="E55" s="41"/>
      <c r="F55" s="39"/>
      <c r="G55" s="40"/>
      <c r="H55" s="41"/>
      <c r="I55" s="39"/>
      <c r="J55" s="40"/>
      <c r="K55" s="41"/>
      <c r="L55" s="39"/>
      <c r="M55" s="40"/>
      <c r="N55" s="41"/>
      <c r="O55" s="39"/>
      <c r="P55" s="40"/>
      <c r="Q55" s="41"/>
      <c r="R55" s="205"/>
      <c r="S55" s="206"/>
    </row>
    <row r="56" spans="1:19" ht="35.25" customHeight="1" x14ac:dyDescent="0.15">
      <c r="A56" s="198" t="s">
        <v>119</v>
      </c>
      <c r="B56" s="177" t="s">
        <v>170</v>
      </c>
      <c r="C56" s="136"/>
      <c r="D56" s="137"/>
      <c r="E56" s="138"/>
      <c r="F56" s="136"/>
      <c r="G56" s="137"/>
      <c r="H56" s="138"/>
      <c r="I56" s="136"/>
      <c r="J56" s="137"/>
      <c r="K56" s="138"/>
      <c r="L56" s="136"/>
      <c r="M56" s="137"/>
      <c r="N56" s="138"/>
      <c r="O56" s="136"/>
      <c r="P56" s="137"/>
      <c r="Q56" s="138"/>
      <c r="R56" s="201"/>
      <c r="S56" s="202"/>
    </row>
    <row r="57" spans="1:19" ht="35.25" customHeight="1" x14ac:dyDescent="0.15">
      <c r="A57" s="199"/>
      <c r="B57" s="175" t="s">
        <v>171</v>
      </c>
      <c r="C57" s="36"/>
      <c r="D57" s="37"/>
      <c r="E57" s="38"/>
      <c r="F57" s="36"/>
      <c r="G57" s="37"/>
      <c r="H57" s="38"/>
      <c r="I57" s="36"/>
      <c r="J57" s="37"/>
      <c r="K57" s="38"/>
      <c r="L57" s="36"/>
      <c r="M57" s="37"/>
      <c r="N57" s="38"/>
      <c r="O57" s="36"/>
      <c r="P57" s="37"/>
      <c r="Q57" s="38"/>
      <c r="R57" s="203"/>
      <c r="S57" s="204"/>
    </row>
    <row r="58" spans="1:19" ht="35.25" customHeight="1" thickBot="1" x14ac:dyDescent="0.2">
      <c r="A58" s="200"/>
      <c r="B58" s="176" t="s">
        <v>172</v>
      </c>
      <c r="C58" s="39"/>
      <c r="D58" s="40"/>
      <c r="E58" s="41"/>
      <c r="F58" s="39"/>
      <c r="G58" s="40"/>
      <c r="H58" s="41"/>
      <c r="I58" s="39"/>
      <c r="J58" s="40"/>
      <c r="K58" s="41"/>
      <c r="L58" s="39"/>
      <c r="M58" s="40"/>
      <c r="N58" s="41"/>
      <c r="O58" s="39"/>
      <c r="P58" s="40"/>
      <c r="Q58" s="41"/>
      <c r="R58" s="205"/>
      <c r="S58" s="206"/>
    </row>
    <row r="59" spans="1:19" ht="35.25" customHeight="1" x14ac:dyDescent="0.15">
      <c r="A59" s="198" t="s">
        <v>122</v>
      </c>
      <c r="B59" s="177" t="s">
        <v>170</v>
      </c>
      <c r="C59" s="136"/>
      <c r="D59" s="137"/>
      <c r="E59" s="138"/>
      <c r="F59" s="136"/>
      <c r="G59" s="137"/>
      <c r="H59" s="138"/>
      <c r="I59" s="136"/>
      <c r="J59" s="137"/>
      <c r="K59" s="138"/>
      <c r="L59" s="136"/>
      <c r="M59" s="137"/>
      <c r="N59" s="138"/>
      <c r="O59" s="136"/>
      <c r="P59" s="137"/>
      <c r="Q59" s="138"/>
      <c r="R59" s="201"/>
      <c r="S59" s="202"/>
    </row>
    <row r="60" spans="1:19" ht="35.25" customHeight="1" x14ac:dyDescent="0.15">
      <c r="A60" s="199"/>
      <c r="B60" s="175" t="s">
        <v>171</v>
      </c>
      <c r="C60" s="36"/>
      <c r="D60" s="37"/>
      <c r="E60" s="38"/>
      <c r="F60" s="36"/>
      <c r="G60" s="37"/>
      <c r="H60" s="38"/>
      <c r="I60" s="36"/>
      <c r="J60" s="37"/>
      <c r="K60" s="38"/>
      <c r="L60" s="36"/>
      <c r="M60" s="37"/>
      <c r="N60" s="38"/>
      <c r="O60" s="36"/>
      <c r="P60" s="37"/>
      <c r="Q60" s="38"/>
      <c r="R60" s="203"/>
      <c r="S60" s="204"/>
    </row>
    <row r="61" spans="1:19" ht="35.25" customHeight="1" thickBot="1" x14ac:dyDescent="0.2">
      <c r="A61" s="200"/>
      <c r="B61" s="176" t="s">
        <v>172</v>
      </c>
      <c r="C61" s="39"/>
      <c r="D61" s="40"/>
      <c r="E61" s="41"/>
      <c r="F61" s="39"/>
      <c r="G61" s="40"/>
      <c r="H61" s="41"/>
      <c r="I61" s="39"/>
      <c r="J61" s="40"/>
      <c r="K61" s="41"/>
      <c r="L61" s="39"/>
      <c r="M61" s="40"/>
      <c r="N61" s="41"/>
      <c r="O61" s="39"/>
      <c r="P61" s="40"/>
      <c r="Q61" s="41"/>
      <c r="R61" s="205"/>
      <c r="S61" s="206"/>
    </row>
    <row r="62" spans="1:19" ht="25.5" customHeight="1" x14ac:dyDescent="0.15">
      <c r="A62" s="42" t="s">
        <v>173</v>
      </c>
      <c r="B62" s="43"/>
    </row>
    <row r="63" spans="1:19" ht="10.5" customHeight="1" thickBot="1" x14ac:dyDescent="0.2">
      <c r="B63" s="21"/>
    </row>
    <row r="64" spans="1:19" ht="33" customHeight="1" x14ac:dyDescent="0.15">
      <c r="A64" s="207" t="s">
        <v>174</v>
      </c>
      <c r="B64" s="178" t="s">
        <v>175</v>
      </c>
      <c r="C64" s="210"/>
      <c r="D64" s="211"/>
      <c r="E64" s="44"/>
      <c r="F64" s="210"/>
      <c r="G64" s="211"/>
      <c r="H64" s="44"/>
      <c r="I64" s="210"/>
      <c r="J64" s="211"/>
      <c r="K64" s="44"/>
      <c r="L64" s="210"/>
      <c r="M64" s="211"/>
      <c r="N64" s="44"/>
      <c r="O64" s="210"/>
      <c r="P64" s="211"/>
      <c r="Q64" s="44"/>
      <c r="R64" s="212" t="str">
        <f>IF(BE64=0,"",BE64)</f>
        <v/>
      </c>
      <c r="S64" s="213"/>
    </row>
    <row r="65" spans="1:54" ht="33" customHeight="1" x14ac:dyDescent="0.15">
      <c r="A65" s="208"/>
      <c r="B65" s="179" t="s">
        <v>176</v>
      </c>
      <c r="C65" s="196"/>
      <c r="D65" s="197"/>
      <c r="E65" s="45"/>
      <c r="F65" s="196"/>
      <c r="G65" s="197"/>
      <c r="H65" s="45"/>
      <c r="I65" s="196"/>
      <c r="J65" s="197"/>
      <c r="K65" s="45"/>
      <c r="L65" s="196"/>
      <c r="M65" s="197"/>
      <c r="N65" s="45"/>
      <c r="O65" s="196"/>
      <c r="P65" s="197"/>
      <c r="Q65" s="45"/>
      <c r="R65" s="194" t="str">
        <f t="shared" ref="R65:R68" si="0">IF(BE65=0,"",BE65)</f>
        <v/>
      </c>
      <c r="S65" s="195"/>
    </row>
    <row r="66" spans="1:54" ht="33" customHeight="1" x14ac:dyDescent="0.15">
      <c r="A66" s="208"/>
      <c r="B66" s="179" t="s">
        <v>177</v>
      </c>
      <c r="C66" s="196"/>
      <c r="D66" s="197"/>
      <c r="E66" s="45"/>
      <c r="F66" s="196"/>
      <c r="G66" s="197"/>
      <c r="H66" s="45"/>
      <c r="I66" s="196"/>
      <c r="J66" s="197"/>
      <c r="K66" s="45"/>
      <c r="L66" s="196"/>
      <c r="M66" s="197"/>
      <c r="N66" s="45"/>
      <c r="O66" s="196"/>
      <c r="P66" s="197"/>
      <c r="Q66" s="45"/>
      <c r="R66" s="194" t="str">
        <f t="shared" si="0"/>
        <v/>
      </c>
      <c r="S66" s="195"/>
    </row>
    <row r="67" spans="1:54" ht="33" customHeight="1" x14ac:dyDescent="0.15">
      <c r="A67" s="208"/>
      <c r="B67" s="179" t="s">
        <v>178</v>
      </c>
      <c r="C67" s="196"/>
      <c r="D67" s="197"/>
      <c r="E67" s="45"/>
      <c r="F67" s="196"/>
      <c r="G67" s="197"/>
      <c r="H67" s="45"/>
      <c r="I67" s="196"/>
      <c r="J67" s="197"/>
      <c r="K67" s="45"/>
      <c r="L67" s="196"/>
      <c r="M67" s="197"/>
      <c r="N67" s="45"/>
      <c r="O67" s="196"/>
      <c r="P67" s="197"/>
      <c r="Q67" s="45"/>
      <c r="R67" s="194" t="str">
        <f t="shared" si="0"/>
        <v/>
      </c>
      <c r="S67" s="195"/>
    </row>
    <row r="68" spans="1:54" ht="33" customHeight="1" thickBot="1" x14ac:dyDescent="0.2">
      <c r="A68" s="209"/>
      <c r="B68" s="180" t="s">
        <v>179</v>
      </c>
      <c r="C68" s="190"/>
      <c r="D68" s="191"/>
      <c r="E68" s="46"/>
      <c r="F68" s="190"/>
      <c r="G68" s="191"/>
      <c r="H68" s="46"/>
      <c r="I68" s="190"/>
      <c r="J68" s="191"/>
      <c r="K68" s="46"/>
      <c r="L68" s="190"/>
      <c r="M68" s="191"/>
      <c r="N68" s="46"/>
      <c r="O68" s="190"/>
      <c r="P68" s="191"/>
      <c r="Q68" s="46"/>
      <c r="R68" s="192" t="str">
        <f t="shared" si="0"/>
        <v/>
      </c>
      <c r="S68" s="193"/>
    </row>
    <row r="69" spans="1:54" ht="25.5" customHeight="1" x14ac:dyDescent="0.15">
      <c r="A69" s="47" t="s">
        <v>180</v>
      </c>
      <c r="B69" s="48"/>
    </row>
    <row r="70" spans="1:54" ht="4.9000000000000004" customHeight="1" thickBot="1" x14ac:dyDescent="0.2"/>
    <row r="71" spans="1:54" ht="18.75" customHeight="1" thickTop="1" x14ac:dyDescent="0.15">
      <c r="A71" s="181" t="s">
        <v>181</v>
      </c>
      <c r="B71" s="49"/>
      <c r="C71" s="49"/>
      <c r="D71" s="49"/>
      <c r="E71" s="49"/>
      <c r="F71" s="49"/>
      <c r="G71" s="49"/>
      <c r="H71" s="49"/>
      <c r="I71" s="49"/>
      <c r="J71" s="49"/>
      <c r="K71" s="49"/>
      <c r="L71" s="49"/>
      <c r="M71" s="49"/>
      <c r="N71" s="49"/>
      <c r="O71" s="49"/>
      <c r="P71" s="49"/>
      <c r="Q71" s="49"/>
      <c r="R71" s="49"/>
      <c r="S71" s="49"/>
    </row>
    <row r="72" spans="1:54" x14ac:dyDescent="0.15">
      <c r="H72" s="28" t="s">
        <v>182</v>
      </c>
      <c r="I72" s="182"/>
      <c r="J72" s="1"/>
      <c r="K72" s="1"/>
      <c r="L72" s="1"/>
      <c r="M72" s="50" t="s">
        <v>183</v>
      </c>
      <c r="N72" s="51"/>
      <c r="O72" s="51"/>
      <c r="P72" s="51"/>
      <c r="Q72" s="51"/>
      <c r="R72" s="51"/>
      <c r="S72" s="51"/>
    </row>
    <row r="73" spans="1:54" x14ac:dyDescent="0.15">
      <c r="H73" s="182"/>
      <c r="I73" s="182" t="s">
        <v>184</v>
      </c>
      <c r="J73" s="1"/>
      <c r="K73" s="1"/>
      <c r="L73" s="1"/>
      <c r="M73" s="1"/>
    </row>
    <row r="74" spans="1:54" x14ac:dyDescent="0.15">
      <c r="H74" s="182"/>
      <c r="I74" s="182" t="s">
        <v>185</v>
      </c>
      <c r="J74" s="1"/>
      <c r="K74" s="1"/>
      <c r="L74" s="1"/>
      <c r="M74" s="1"/>
    </row>
    <row r="77" spans="1:54" x14ac:dyDescent="0.15">
      <c r="K77" s="11" t="s">
        <v>593</v>
      </c>
    </row>
    <row r="78" spans="1:54" x14ac:dyDescent="0.15">
      <c r="AP78" s="1"/>
      <c r="AQ78" s="1"/>
      <c r="AR78" s="1"/>
      <c r="AS78" s="1"/>
      <c r="AT78" s="1"/>
      <c r="AU78" s="1"/>
      <c r="AV78" s="1"/>
      <c r="AW78" s="1"/>
      <c r="AX78" s="1"/>
      <c r="AY78" s="1"/>
      <c r="AZ78" s="1"/>
      <c r="BA78" s="1"/>
      <c r="BB78" s="1"/>
    </row>
    <row r="81" spans="27:38" x14ac:dyDescent="0.15">
      <c r="AA81" s="21" t="s">
        <v>444</v>
      </c>
      <c r="AB81" s="21" t="s">
        <v>445</v>
      </c>
      <c r="AC81" s="21" t="s">
        <v>446</v>
      </c>
      <c r="AF81" s="21" t="s">
        <v>543</v>
      </c>
      <c r="AL81" t="s">
        <v>186</v>
      </c>
    </row>
    <row r="82" spans="27:38" x14ac:dyDescent="0.15">
      <c r="AA82">
        <v>1</v>
      </c>
      <c r="AB82" t="s">
        <v>210</v>
      </c>
      <c r="AC82" s="141">
        <f>D7</f>
        <v>0</v>
      </c>
      <c r="AE82" t="s">
        <v>544</v>
      </c>
      <c r="AL82" t="s">
        <v>207</v>
      </c>
    </row>
    <row r="83" spans="27:38" x14ac:dyDescent="0.15">
      <c r="AA83">
        <v>2</v>
      </c>
      <c r="AB83" t="s">
        <v>211</v>
      </c>
      <c r="AC83" s="142">
        <f>F7</f>
        <v>0</v>
      </c>
      <c r="AE83" s="11" t="s">
        <v>545</v>
      </c>
    </row>
    <row r="84" spans="27:38" x14ac:dyDescent="0.15">
      <c r="AA84">
        <v>3</v>
      </c>
      <c r="AB84" t="s">
        <v>212</v>
      </c>
      <c r="AC84" s="143">
        <f>H7</f>
        <v>0</v>
      </c>
      <c r="AE84" s="11" t="s">
        <v>546</v>
      </c>
    </row>
    <row r="85" spans="27:38" x14ac:dyDescent="0.15">
      <c r="AA85">
        <v>4</v>
      </c>
      <c r="AB85" t="s">
        <v>213</v>
      </c>
      <c r="AC85" s="144">
        <f>D8</f>
        <v>0</v>
      </c>
      <c r="AE85" s="11" t="s">
        <v>547</v>
      </c>
    </row>
    <row r="86" spans="27:38" x14ac:dyDescent="0.15">
      <c r="AA86">
        <v>5</v>
      </c>
      <c r="AB86" t="s">
        <v>214</v>
      </c>
      <c r="AC86" s="144">
        <f>F8</f>
        <v>0</v>
      </c>
      <c r="AE86" s="11" t="s">
        <v>548</v>
      </c>
    </row>
    <row r="87" spans="27:38" x14ac:dyDescent="0.15">
      <c r="AA87">
        <v>6</v>
      </c>
      <c r="AB87" t="s">
        <v>215</v>
      </c>
      <c r="AC87" t="str">
        <f>H8</f>
        <v>市内</v>
      </c>
      <c r="AE87" s="11" t="s">
        <v>549</v>
      </c>
    </row>
    <row r="88" spans="27:38" x14ac:dyDescent="0.15">
      <c r="AA88">
        <v>7</v>
      </c>
      <c r="AB88" t="s">
        <v>216</v>
      </c>
      <c r="AC88" t="str">
        <f>M8</f>
        <v>無</v>
      </c>
      <c r="AE88" s="11" t="s">
        <v>550</v>
      </c>
    </row>
    <row r="89" spans="27:38" x14ac:dyDescent="0.15">
      <c r="AA89">
        <v>8</v>
      </c>
      <c r="AB89" t="s">
        <v>217</v>
      </c>
      <c r="AC89">
        <f>D9</f>
        <v>0</v>
      </c>
    </row>
    <row r="90" spans="27:38" x14ac:dyDescent="0.15">
      <c r="AA90">
        <v>9</v>
      </c>
      <c r="AB90" t="s">
        <v>218</v>
      </c>
      <c r="AC90">
        <f>D10</f>
        <v>0</v>
      </c>
    </row>
    <row r="91" spans="27:38" x14ac:dyDescent="0.15">
      <c r="AA91">
        <v>10</v>
      </c>
      <c r="AB91" t="s">
        <v>219</v>
      </c>
      <c r="AC91">
        <f>D11</f>
        <v>0</v>
      </c>
    </row>
    <row r="92" spans="27:38" x14ac:dyDescent="0.15">
      <c r="AA92">
        <v>11</v>
      </c>
      <c r="AB92" s="11" t="s">
        <v>220</v>
      </c>
      <c r="AC92">
        <f>G11</f>
        <v>0</v>
      </c>
    </row>
    <row r="93" spans="27:38" x14ac:dyDescent="0.15">
      <c r="AA93">
        <v>12</v>
      </c>
      <c r="AB93" t="s">
        <v>221</v>
      </c>
      <c r="AC93">
        <f>D12</f>
        <v>0</v>
      </c>
    </row>
    <row r="94" spans="27:38" x14ac:dyDescent="0.15">
      <c r="AA94">
        <v>13</v>
      </c>
      <c r="AB94" s="11" t="s">
        <v>222</v>
      </c>
      <c r="AC94">
        <f>G12</f>
        <v>0</v>
      </c>
    </row>
    <row r="95" spans="27:38" x14ac:dyDescent="0.15">
      <c r="AA95">
        <v>14</v>
      </c>
      <c r="AB95" t="s">
        <v>223</v>
      </c>
      <c r="AC95">
        <f>M11</f>
        <v>0</v>
      </c>
    </row>
    <row r="96" spans="27:38" x14ac:dyDescent="0.15">
      <c r="AA96">
        <v>15</v>
      </c>
      <c r="AB96" s="11" t="s">
        <v>224</v>
      </c>
      <c r="AC96">
        <f>P11</f>
        <v>0</v>
      </c>
    </row>
    <row r="97" spans="27:49" x14ac:dyDescent="0.15">
      <c r="AA97">
        <v>16</v>
      </c>
      <c r="AB97" s="11" t="s">
        <v>225</v>
      </c>
      <c r="AC97">
        <f>M12</f>
        <v>0</v>
      </c>
    </row>
    <row r="98" spans="27:49" x14ac:dyDescent="0.15">
      <c r="AA98">
        <v>17</v>
      </c>
      <c r="AB98" s="11" t="s">
        <v>226</v>
      </c>
      <c r="AC98">
        <f>P12</f>
        <v>0</v>
      </c>
    </row>
    <row r="99" spans="27:49" x14ac:dyDescent="0.15">
      <c r="AA99">
        <v>18</v>
      </c>
      <c r="AB99" s="140" t="s">
        <v>227</v>
      </c>
      <c r="AC99">
        <f>D13</f>
        <v>0</v>
      </c>
    </row>
    <row r="100" spans="27:49" x14ac:dyDescent="0.15">
      <c r="AA100">
        <v>19</v>
      </c>
      <c r="AB100" s="140" t="s">
        <v>228</v>
      </c>
      <c r="AC100">
        <f>J13</f>
        <v>0</v>
      </c>
    </row>
    <row r="101" spans="27:49" x14ac:dyDescent="0.15">
      <c r="AA101">
        <v>20</v>
      </c>
      <c r="AB101" s="140" t="s">
        <v>229</v>
      </c>
      <c r="AC101">
        <f>D16</f>
        <v>0</v>
      </c>
    </row>
    <row r="102" spans="27:49" x14ac:dyDescent="0.15">
      <c r="AA102">
        <v>21</v>
      </c>
      <c r="AB102" s="140" t="s">
        <v>230</v>
      </c>
      <c r="AC102">
        <f>H16</f>
        <v>0</v>
      </c>
    </row>
    <row r="103" spans="27:49" x14ac:dyDescent="0.15">
      <c r="AA103">
        <v>22</v>
      </c>
      <c r="AB103" s="140" t="s">
        <v>231</v>
      </c>
      <c r="AC103">
        <f>D17</f>
        <v>0</v>
      </c>
    </row>
    <row r="104" spans="27:49" x14ac:dyDescent="0.15">
      <c r="AA104">
        <v>23</v>
      </c>
      <c r="AB104" s="140" t="s">
        <v>232</v>
      </c>
      <c r="AC104">
        <f>D18</f>
        <v>0</v>
      </c>
    </row>
    <row r="105" spans="27:49" x14ac:dyDescent="0.15">
      <c r="AA105">
        <v>24</v>
      </c>
      <c r="AB105" s="140" t="s">
        <v>233</v>
      </c>
      <c r="AC105">
        <f>D19</f>
        <v>0</v>
      </c>
      <c r="AN105" s="30"/>
      <c r="AO105" s="52" t="s">
        <v>188</v>
      </c>
      <c r="AP105" s="30"/>
      <c r="AQ105" s="53"/>
      <c r="AR105" s="52" t="s">
        <v>189</v>
      </c>
      <c r="AS105" s="3"/>
      <c r="AT105" s="3"/>
      <c r="AU105" s="3"/>
      <c r="AV105" s="1"/>
      <c r="AW105" s="1"/>
    </row>
    <row r="106" spans="27:49" x14ac:dyDescent="0.15">
      <c r="AA106">
        <v>25</v>
      </c>
      <c r="AB106" s="140" t="s">
        <v>234</v>
      </c>
      <c r="AC106" s="141">
        <f>D22</f>
        <v>0</v>
      </c>
      <c r="AN106" s="54" t="s">
        <v>190</v>
      </c>
      <c r="AO106" s="55" t="s">
        <v>191</v>
      </c>
      <c r="AP106" s="55" t="s">
        <v>192</v>
      </c>
      <c r="AQ106" s="56" t="s">
        <v>193</v>
      </c>
      <c r="AR106" s="57" t="s">
        <v>194</v>
      </c>
      <c r="AS106" s="58" t="s">
        <v>195</v>
      </c>
      <c r="AT106" s="58" t="s">
        <v>1</v>
      </c>
      <c r="AU106" s="58" t="s">
        <v>2</v>
      </c>
      <c r="AV106" s="59" t="s">
        <v>196</v>
      </c>
      <c r="AW106" s="60" t="s">
        <v>197</v>
      </c>
    </row>
    <row r="107" spans="27:49" x14ac:dyDescent="0.15">
      <c r="AA107">
        <v>26</v>
      </c>
      <c r="AB107" s="11" t="s">
        <v>235</v>
      </c>
      <c r="AC107">
        <f>F23</f>
        <v>0</v>
      </c>
      <c r="AN107" s="61" t="str">
        <f>IF((D22+F22+G22)=0,"",DATE(D22,F22,G22))</f>
        <v/>
      </c>
      <c r="AO107" s="62" t="str">
        <f>IF((L22+N22+O22)=0,"",DATE(L22,N22,O22))</f>
        <v/>
      </c>
      <c r="AP107" s="50" t="e">
        <f>AO107-AN107+1</f>
        <v>#VALUE!</v>
      </c>
      <c r="AQ107" s="63" t="s">
        <v>569</v>
      </c>
      <c r="AR107" s="1"/>
      <c r="AS107" s="3"/>
      <c r="AT107" s="3"/>
      <c r="AU107" s="3"/>
      <c r="AV107" s="20"/>
      <c r="AW107" s="64"/>
    </row>
    <row r="108" spans="27:49" x14ac:dyDescent="0.15">
      <c r="AA108">
        <v>27</v>
      </c>
      <c r="AB108" s="11" t="s">
        <v>236</v>
      </c>
      <c r="AC108" s="143">
        <f>G22</f>
        <v>0</v>
      </c>
      <c r="AN108" s="30"/>
      <c r="AO108" s="30"/>
      <c r="AP108" s="30"/>
      <c r="AQ108" s="65" t="s">
        <v>187</v>
      </c>
      <c r="AR108" s="1" t="s">
        <v>198</v>
      </c>
      <c r="AS108" s="3">
        <v>2023</v>
      </c>
      <c r="AT108" s="3">
        <v>1</v>
      </c>
      <c r="AU108" s="3">
        <v>1</v>
      </c>
      <c r="AV108" s="20" t="s">
        <v>105</v>
      </c>
      <c r="AW108" s="64" t="s">
        <v>199</v>
      </c>
    </row>
    <row r="109" spans="27:49" x14ac:dyDescent="0.15">
      <c r="AA109">
        <v>28</v>
      </c>
      <c r="AB109" s="140" t="s">
        <v>441</v>
      </c>
      <c r="AC109">
        <f>H22</f>
        <v>0</v>
      </c>
      <c r="AN109" s="30"/>
      <c r="AO109" s="30"/>
      <c r="AP109" s="30"/>
      <c r="AQ109" s="65"/>
      <c r="AR109" s="1" t="s">
        <v>200</v>
      </c>
      <c r="AS109" s="3">
        <f>AS108+1</f>
        <v>2024</v>
      </c>
      <c r="AT109" s="3">
        <v>2</v>
      </c>
      <c r="AU109" s="3">
        <v>2</v>
      </c>
      <c r="AV109" s="1" t="s">
        <v>201</v>
      </c>
      <c r="AW109" s="64" t="s">
        <v>202</v>
      </c>
    </row>
    <row r="110" spans="27:49" x14ac:dyDescent="0.15">
      <c r="AA110">
        <v>29</v>
      </c>
      <c r="AB110" s="140" t="s">
        <v>237</v>
      </c>
      <c r="AC110" s="141">
        <f>L22</f>
        <v>0</v>
      </c>
      <c r="AN110" s="30"/>
      <c r="AO110" s="30"/>
      <c r="AP110" s="30"/>
      <c r="AQ110" s="65"/>
      <c r="AR110" s="1" t="s">
        <v>135</v>
      </c>
      <c r="AS110" s="3">
        <f t="shared" ref="AS110:AS115" si="1">AS109+1</f>
        <v>2025</v>
      </c>
      <c r="AT110" s="3">
        <v>3</v>
      </c>
      <c r="AU110" s="3">
        <v>3</v>
      </c>
      <c r="AV110" s="1" t="s">
        <v>203</v>
      </c>
      <c r="AW110" s="64" t="s">
        <v>106</v>
      </c>
    </row>
    <row r="111" spans="27:49" x14ac:dyDescent="0.15">
      <c r="AA111">
        <v>30</v>
      </c>
      <c r="AB111" s="140" t="s">
        <v>238</v>
      </c>
      <c r="AC111" s="142">
        <f>N22</f>
        <v>0</v>
      </c>
      <c r="AN111" s="30"/>
      <c r="AO111" s="30"/>
      <c r="AP111" s="30"/>
      <c r="AQ111" s="65"/>
      <c r="AR111" s="1"/>
      <c r="AS111" s="3">
        <f t="shared" si="1"/>
        <v>2026</v>
      </c>
      <c r="AT111" s="3">
        <v>4</v>
      </c>
      <c r="AU111" s="3">
        <v>4</v>
      </c>
      <c r="AV111" s="1" t="s">
        <v>204</v>
      </c>
      <c r="AW111" s="66"/>
    </row>
    <row r="112" spans="27:49" x14ac:dyDescent="0.15">
      <c r="AA112">
        <v>31</v>
      </c>
      <c r="AB112" s="140" t="s">
        <v>239</v>
      </c>
      <c r="AC112" s="143">
        <f>O22</f>
        <v>0</v>
      </c>
      <c r="AN112" s="30"/>
      <c r="AO112" s="30"/>
      <c r="AP112" s="30"/>
      <c r="AQ112" s="65" t="s">
        <v>216</v>
      </c>
      <c r="AR112" s="1"/>
      <c r="AS112" s="3">
        <f t="shared" si="1"/>
        <v>2027</v>
      </c>
      <c r="AT112" s="3">
        <v>5</v>
      </c>
      <c r="AU112" s="3">
        <v>5</v>
      </c>
      <c r="AV112" s="1"/>
      <c r="AW112" s="66"/>
    </row>
    <row r="113" spans="27:49" x14ac:dyDescent="0.15">
      <c r="AA113">
        <v>32</v>
      </c>
      <c r="AB113" s="140" t="s">
        <v>442</v>
      </c>
      <c r="AC113">
        <f>P22</f>
        <v>0</v>
      </c>
      <c r="AN113" s="30"/>
      <c r="AO113" s="30"/>
      <c r="AP113" s="30"/>
      <c r="AQ113" s="65" t="s">
        <v>571</v>
      </c>
      <c r="AR113" s="1"/>
      <c r="AS113" s="3">
        <f t="shared" si="1"/>
        <v>2028</v>
      </c>
      <c r="AT113" s="3">
        <v>6</v>
      </c>
      <c r="AU113" s="3">
        <v>6</v>
      </c>
      <c r="AV113" s="1"/>
      <c r="AW113" s="66"/>
    </row>
    <row r="114" spans="27:49" x14ac:dyDescent="0.15">
      <c r="AA114">
        <v>33</v>
      </c>
      <c r="AB114" s="140" t="s">
        <v>240</v>
      </c>
      <c r="AC114">
        <f>D24</f>
        <v>0</v>
      </c>
      <c r="AN114" s="30"/>
      <c r="AO114" s="30"/>
      <c r="AP114" s="30"/>
      <c r="AQ114" s="65" t="s">
        <v>535</v>
      </c>
      <c r="AR114" s="1"/>
      <c r="AS114" s="3">
        <f t="shared" si="1"/>
        <v>2029</v>
      </c>
      <c r="AT114" s="3">
        <v>7</v>
      </c>
      <c r="AU114" s="3">
        <v>7</v>
      </c>
      <c r="AV114" s="1"/>
      <c r="AW114" s="66"/>
    </row>
    <row r="115" spans="27:49" x14ac:dyDescent="0.15">
      <c r="AA115">
        <v>34</v>
      </c>
      <c r="AB115" s="140" t="s">
        <v>241</v>
      </c>
      <c r="AC115">
        <f>D25</f>
        <v>0</v>
      </c>
      <c r="AN115" s="30"/>
      <c r="AO115" s="30"/>
      <c r="AP115" s="30"/>
      <c r="AQ115" s="65"/>
      <c r="AR115" s="1"/>
      <c r="AS115" s="3">
        <f t="shared" si="1"/>
        <v>2030</v>
      </c>
      <c r="AT115" s="3">
        <v>8</v>
      </c>
      <c r="AU115" s="3">
        <v>8</v>
      </c>
      <c r="AV115" s="1"/>
      <c r="AW115" s="66"/>
    </row>
    <row r="116" spans="27:49" x14ac:dyDescent="0.15">
      <c r="AA116">
        <v>35</v>
      </c>
      <c r="AB116" s="140" t="s">
        <v>242</v>
      </c>
      <c r="AC116">
        <f>D26</f>
        <v>0</v>
      </c>
      <c r="AN116" s="30"/>
      <c r="AO116" s="30"/>
      <c r="AP116" s="30"/>
      <c r="AQ116" s="65"/>
      <c r="AR116" s="1"/>
      <c r="AS116" s="3"/>
      <c r="AT116" s="3">
        <v>9</v>
      </c>
      <c r="AU116" s="3">
        <v>9</v>
      </c>
      <c r="AV116" s="1"/>
      <c r="AW116" s="66"/>
    </row>
    <row r="117" spans="27:49" x14ac:dyDescent="0.15">
      <c r="AA117">
        <v>36</v>
      </c>
      <c r="AB117" s="140" t="s">
        <v>243</v>
      </c>
      <c r="AC117">
        <f>D27</f>
        <v>0</v>
      </c>
      <c r="AN117" s="30"/>
      <c r="AO117" s="30"/>
      <c r="AP117" s="30"/>
      <c r="AQ117" s="65"/>
      <c r="AR117" s="1"/>
      <c r="AS117" s="3"/>
      <c r="AT117" s="3">
        <v>10</v>
      </c>
      <c r="AU117" s="3">
        <v>10</v>
      </c>
      <c r="AV117" s="1"/>
      <c r="AW117" s="66"/>
    </row>
    <row r="118" spans="27:49" x14ac:dyDescent="0.15">
      <c r="AA118">
        <v>37</v>
      </c>
      <c r="AB118" s="140" t="s">
        <v>244</v>
      </c>
      <c r="AC118">
        <f>H24</f>
        <v>0</v>
      </c>
      <c r="AN118" s="30"/>
      <c r="AO118" s="30"/>
      <c r="AP118" s="30"/>
      <c r="AQ118" s="65"/>
      <c r="AR118" s="1"/>
      <c r="AS118" s="3"/>
      <c r="AT118" s="3">
        <v>11</v>
      </c>
      <c r="AU118" s="3">
        <v>11</v>
      </c>
      <c r="AV118" s="1"/>
      <c r="AW118" s="66"/>
    </row>
    <row r="119" spans="27:49" x14ac:dyDescent="0.15">
      <c r="AA119">
        <v>38</v>
      </c>
      <c r="AB119" s="11" t="s">
        <v>245</v>
      </c>
      <c r="AC119">
        <f>H25</f>
        <v>0</v>
      </c>
      <c r="AN119" s="30"/>
      <c r="AO119" s="30"/>
      <c r="AP119" s="30"/>
      <c r="AQ119" s="65"/>
      <c r="AR119" s="1"/>
      <c r="AS119" s="3"/>
      <c r="AT119" s="3">
        <v>12</v>
      </c>
      <c r="AU119" s="3">
        <v>12</v>
      </c>
      <c r="AV119" s="1"/>
      <c r="AW119" s="66"/>
    </row>
    <row r="120" spans="27:49" x14ac:dyDescent="0.15">
      <c r="AA120">
        <v>39</v>
      </c>
      <c r="AB120" s="11" t="s">
        <v>246</v>
      </c>
      <c r="AC120">
        <f>H26</f>
        <v>0</v>
      </c>
      <c r="AN120" s="30"/>
      <c r="AO120" s="30"/>
      <c r="AP120" s="30"/>
      <c r="AQ120" s="65"/>
      <c r="AR120" s="1"/>
      <c r="AS120" s="3"/>
      <c r="AT120" s="3"/>
      <c r="AU120" s="3">
        <v>13</v>
      </c>
      <c r="AV120" s="1"/>
      <c r="AW120" s="66"/>
    </row>
    <row r="121" spans="27:49" x14ac:dyDescent="0.15">
      <c r="AA121">
        <v>40</v>
      </c>
      <c r="AB121" s="11" t="s">
        <v>247</v>
      </c>
      <c r="AC121">
        <f>H27</f>
        <v>0</v>
      </c>
      <c r="AN121" s="30"/>
      <c r="AO121" s="30"/>
      <c r="AP121" s="30"/>
      <c r="AQ121" s="65"/>
      <c r="AR121" s="1"/>
      <c r="AS121" s="3"/>
      <c r="AT121" s="3"/>
      <c r="AU121" s="3">
        <v>14</v>
      </c>
      <c r="AV121" s="1"/>
      <c r="AW121" s="66"/>
    </row>
    <row r="122" spans="27:49" x14ac:dyDescent="0.15">
      <c r="AA122">
        <v>41</v>
      </c>
      <c r="AB122" s="11" t="s">
        <v>248</v>
      </c>
      <c r="AC122">
        <f>H28</f>
        <v>0</v>
      </c>
      <c r="AN122" s="30"/>
      <c r="AO122" s="30"/>
      <c r="AP122" s="30"/>
      <c r="AQ122" s="65"/>
      <c r="AR122" s="1"/>
      <c r="AS122" s="3"/>
      <c r="AT122" s="3"/>
      <c r="AU122" s="3">
        <v>15</v>
      </c>
      <c r="AV122" s="1"/>
      <c r="AW122" s="66"/>
    </row>
    <row r="123" spans="27:49" x14ac:dyDescent="0.15">
      <c r="AA123">
        <v>42</v>
      </c>
      <c r="AB123" s="11" t="s">
        <v>249</v>
      </c>
      <c r="AC123">
        <f>N24</f>
        <v>0</v>
      </c>
      <c r="AN123" s="30"/>
      <c r="AO123" s="30"/>
      <c r="AP123" s="30"/>
      <c r="AQ123" s="67"/>
      <c r="AR123" s="30"/>
      <c r="AS123" s="3"/>
      <c r="AT123" s="3"/>
      <c r="AU123" s="3">
        <v>16</v>
      </c>
      <c r="AV123" s="1"/>
      <c r="AW123" s="66"/>
    </row>
    <row r="124" spans="27:49" x14ac:dyDescent="0.15">
      <c r="AA124">
        <v>43</v>
      </c>
      <c r="AB124" s="140" t="s">
        <v>250</v>
      </c>
      <c r="AC124">
        <f>N25</f>
        <v>0</v>
      </c>
      <c r="AN124" s="30"/>
      <c r="AO124" s="30"/>
      <c r="AP124" s="30"/>
      <c r="AQ124" s="67"/>
      <c r="AR124" s="30"/>
      <c r="AS124" s="3"/>
      <c r="AT124" s="3"/>
      <c r="AU124" s="3">
        <v>17</v>
      </c>
      <c r="AV124" s="1"/>
      <c r="AW124" s="66"/>
    </row>
    <row r="125" spans="27:49" x14ac:dyDescent="0.15">
      <c r="AA125">
        <v>44</v>
      </c>
      <c r="AB125" s="140" t="s">
        <v>251</v>
      </c>
      <c r="AC125">
        <f>N26</f>
        <v>0</v>
      </c>
      <c r="AN125" s="30"/>
      <c r="AO125" s="30"/>
      <c r="AP125" s="30"/>
      <c r="AQ125" s="65"/>
      <c r="AR125" s="1"/>
      <c r="AS125" s="3"/>
      <c r="AT125" s="3"/>
      <c r="AU125" s="3">
        <v>18</v>
      </c>
      <c r="AV125" s="1"/>
      <c r="AW125" s="66"/>
    </row>
    <row r="126" spans="27:49" x14ac:dyDescent="0.15">
      <c r="AA126">
        <v>45</v>
      </c>
      <c r="AB126" s="140" t="s">
        <v>252</v>
      </c>
      <c r="AC126">
        <f>N28</f>
        <v>0</v>
      </c>
      <c r="AN126" s="30"/>
      <c r="AO126" s="30"/>
      <c r="AP126" s="30"/>
      <c r="AQ126" s="65"/>
      <c r="AR126" s="1"/>
      <c r="AS126" s="3"/>
      <c r="AT126" s="3"/>
      <c r="AU126" s="3">
        <v>19</v>
      </c>
      <c r="AV126" s="1"/>
      <c r="AW126" s="66"/>
    </row>
    <row r="127" spans="27:49" x14ac:dyDescent="0.15">
      <c r="AA127">
        <v>46</v>
      </c>
      <c r="AB127" s="11" t="s">
        <v>253</v>
      </c>
      <c r="AC127">
        <f>P28</f>
        <v>0</v>
      </c>
      <c r="AN127" s="30"/>
      <c r="AO127" s="30"/>
      <c r="AP127" s="30"/>
      <c r="AQ127" s="65" t="str">
        <f>IF(G26="〇","第1展示場全区画","")</f>
        <v/>
      </c>
      <c r="AR127" s="1"/>
      <c r="AS127" s="3"/>
      <c r="AT127" s="3"/>
      <c r="AU127" s="3">
        <v>20</v>
      </c>
      <c r="AV127" s="1"/>
      <c r="AW127" s="66"/>
    </row>
    <row r="128" spans="27:49" x14ac:dyDescent="0.15">
      <c r="AA128">
        <v>47</v>
      </c>
      <c r="AB128" s="11" t="s">
        <v>255</v>
      </c>
      <c r="AC128" s="145">
        <f>D30</f>
        <v>0</v>
      </c>
      <c r="AN128" s="30"/>
      <c r="AO128" s="30"/>
      <c r="AP128" s="30"/>
      <c r="AQ128" s="65" t="str">
        <f>IF(G27="〇","第1展示場半区画","")</f>
        <v/>
      </c>
      <c r="AR128" s="1"/>
      <c r="AS128" s="3"/>
      <c r="AT128" s="3"/>
      <c r="AU128" s="3">
        <v>21</v>
      </c>
      <c r="AV128" s="1"/>
      <c r="AW128" s="66"/>
    </row>
    <row r="129" spans="27:49" x14ac:dyDescent="0.15">
      <c r="AA129">
        <v>48</v>
      </c>
      <c r="AB129" s="11" t="s">
        <v>254</v>
      </c>
      <c r="AC129" s="145">
        <f>D31</f>
        <v>0</v>
      </c>
      <c r="AN129" s="30"/>
      <c r="AO129" s="30"/>
      <c r="AP129" s="30"/>
      <c r="AQ129" s="65"/>
      <c r="AR129" s="1"/>
      <c r="AS129" s="3"/>
      <c r="AT129" s="3"/>
      <c r="AU129" s="3">
        <v>22</v>
      </c>
      <c r="AV129" s="1"/>
      <c r="AW129" s="66"/>
    </row>
    <row r="130" spans="27:49" x14ac:dyDescent="0.15">
      <c r="AA130">
        <v>49</v>
      </c>
      <c r="AB130" s="140" t="s">
        <v>443</v>
      </c>
      <c r="AC130">
        <f>B44</f>
        <v>0</v>
      </c>
      <c r="AN130" s="30"/>
      <c r="AO130" s="30"/>
      <c r="AP130" s="30"/>
      <c r="AQ130" s="65" t="str">
        <f>IF(G29="〇","第３展示場","")</f>
        <v/>
      </c>
      <c r="AR130" s="1"/>
      <c r="AS130" s="3"/>
      <c r="AT130" s="3"/>
      <c r="AU130" s="3">
        <v>23</v>
      </c>
      <c r="AV130" s="1"/>
      <c r="AW130" s="66"/>
    </row>
    <row r="131" spans="27:49" x14ac:dyDescent="0.15">
      <c r="AA131">
        <v>50</v>
      </c>
      <c r="AB131" s="11" t="s">
        <v>256</v>
      </c>
      <c r="AC131">
        <f t="shared" ref="AC131:AC139" si="2">C53</f>
        <v>0</v>
      </c>
      <c r="AN131" s="30"/>
      <c r="AO131" s="30"/>
      <c r="AP131" s="30"/>
      <c r="AQ131" s="65"/>
      <c r="AR131" s="1"/>
      <c r="AS131" s="3"/>
      <c r="AT131" s="3"/>
      <c r="AU131" s="3">
        <v>24</v>
      </c>
      <c r="AV131" s="1"/>
      <c r="AW131" s="66"/>
    </row>
    <row r="132" spans="27:49" x14ac:dyDescent="0.15">
      <c r="AA132">
        <v>51</v>
      </c>
      <c r="AB132" s="11" t="s">
        <v>257</v>
      </c>
      <c r="AC132">
        <f t="shared" si="2"/>
        <v>0</v>
      </c>
      <c r="AN132" s="30"/>
      <c r="AO132" s="30"/>
      <c r="AP132" s="30"/>
      <c r="AQ132" s="65"/>
      <c r="AR132" s="1"/>
      <c r="AS132" s="3"/>
      <c r="AT132" s="3"/>
      <c r="AU132" s="3">
        <v>25</v>
      </c>
      <c r="AV132" s="1"/>
      <c r="AW132" s="66"/>
    </row>
    <row r="133" spans="27:49" x14ac:dyDescent="0.15">
      <c r="AA133">
        <v>52</v>
      </c>
      <c r="AB133" s="11" t="s">
        <v>258</v>
      </c>
      <c r="AC133">
        <f t="shared" si="2"/>
        <v>0</v>
      </c>
      <c r="AN133" s="30"/>
      <c r="AO133" s="30"/>
      <c r="AP133" s="30"/>
      <c r="AQ133" s="65"/>
      <c r="AR133" s="1"/>
      <c r="AS133" s="3"/>
      <c r="AT133" s="3"/>
      <c r="AU133" s="3">
        <v>26</v>
      </c>
      <c r="AV133" s="1"/>
      <c r="AW133" s="66"/>
    </row>
    <row r="134" spans="27:49" x14ac:dyDescent="0.15">
      <c r="AA134">
        <v>53</v>
      </c>
      <c r="AB134" s="11" t="s">
        <v>259</v>
      </c>
      <c r="AC134">
        <f t="shared" si="2"/>
        <v>0</v>
      </c>
      <c r="AN134" s="30"/>
      <c r="AO134" s="30"/>
      <c r="AP134" s="30"/>
      <c r="AQ134" s="65"/>
      <c r="AR134" s="1"/>
      <c r="AS134" s="3"/>
      <c r="AT134" s="3"/>
      <c r="AU134" s="3">
        <v>27</v>
      </c>
      <c r="AV134" s="1"/>
      <c r="AW134" s="66"/>
    </row>
    <row r="135" spans="27:49" x14ac:dyDescent="0.15">
      <c r="AA135">
        <v>54</v>
      </c>
      <c r="AB135" s="11" t="s">
        <v>260</v>
      </c>
      <c r="AC135">
        <f t="shared" si="2"/>
        <v>0</v>
      </c>
      <c r="AN135" s="30"/>
      <c r="AO135" s="30"/>
      <c r="AP135" s="30"/>
      <c r="AQ135" s="65"/>
      <c r="AR135" s="1"/>
      <c r="AS135" s="3"/>
      <c r="AT135" s="3"/>
      <c r="AU135" s="3">
        <v>28</v>
      </c>
      <c r="AV135" s="1"/>
      <c r="AW135" s="66"/>
    </row>
    <row r="136" spans="27:49" x14ac:dyDescent="0.15">
      <c r="AA136">
        <v>55</v>
      </c>
      <c r="AB136" s="11" t="s">
        <v>261</v>
      </c>
      <c r="AC136">
        <f t="shared" si="2"/>
        <v>0</v>
      </c>
      <c r="AN136" s="30"/>
      <c r="AO136" s="30"/>
      <c r="AP136" s="30"/>
      <c r="AQ136" s="65"/>
      <c r="AR136" s="1"/>
      <c r="AS136" s="3"/>
      <c r="AT136" s="3"/>
      <c r="AU136" s="3">
        <v>29</v>
      </c>
      <c r="AV136" s="1"/>
      <c r="AW136" s="66"/>
    </row>
    <row r="137" spans="27:49" x14ac:dyDescent="0.15">
      <c r="AA137">
        <v>56</v>
      </c>
      <c r="AB137" s="11" t="s">
        <v>262</v>
      </c>
      <c r="AC137">
        <f t="shared" si="2"/>
        <v>0</v>
      </c>
      <c r="AN137" s="30"/>
      <c r="AO137" s="30"/>
      <c r="AP137" s="30"/>
      <c r="AQ137" s="65"/>
      <c r="AR137" s="1"/>
      <c r="AS137" s="3"/>
      <c r="AT137" s="3"/>
      <c r="AU137" s="3">
        <v>30</v>
      </c>
      <c r="AV137" s="1"/>
      <c r="AW137" s="66"/>
    </row>
    <row r="138" spans="27:49" x14ac:dyDescent="0.15">
      <c r="AA138">
        <v>57</v>
      </c>
      <c r="AB138" s="11" t="s">
        <v>263</v>
      </c>
      <c r="AC138">
        <f t="shared" si="2"/>
        <v>0</v>
      </c>
      <c r="AN138" s="30"/>
      <c r="AO138" s="30"/>
      <c r="AP138" s="30"/>
      <c r="AQ138" s="68"/>
      <c r="AR138" s="69"/>
      <c r="AS138" s="70"/>
      <c r="AT138" s="70"/>
      <c r="AU138" s="70">
        <v>31</v>
      </c>
      <c r="AV138" s="50"/>
      <c r="AW138" s="71"/>
    </row>
    <row r="139" spans="27:49" x14ac:dyDescent="0.15">
      <c r="AA139">
        <v>58</v>
      </c>
      <c r="AB139" s="11" t="s">
        <v>264</v>
      </c>
      <c r="AC139">
        <f t="shared" si="2"/>
        <v>0</v>
      </c>
    </row>
    <row r="140" spans="27:49" x14ac:dyDescent="0.15">
      <c r="AA140">
        <v>59</v>
      </c>
      <c r="AB140" s="11" t="s">
        <v>265</v>
      </c>
      <c r="AC140">
        <f t="shared" ref="AC140:AC148" si="3">D53</f>
        <v>0</v>
      </c>
    </row>
    <row r="141" spans="27:49" x14ac:dyDescent="0.15">
      <c r="AA141">
        <v>60</v>
      </c>
      <c r="AB141" s="11" t="s">
        <v>266</v>
      </c>
      <c r="AC141">
        <f t="shared" si="3"/>
        <v>0</v>
      </c>
    </row>
    <row r="142" spans="27:49" x14ac:dyDescent="0.15">
      <c r="AA142">
        <v>61</v>
      </c>
      <c r="AB142" s="11" t="s">
        <v>267</v>
      </c>
      <c r="AC142">
        <f t="shared" si="3"/>
        <v>0</v>
      </c>
    </row>
    <row r="143" spans="27:49" x14ac:dyDescent="0.15">
      <c r="AA143">
        <v>62</v>
      </c>
      <c r="AB143" s="11" t="s">
        <v>268</v>
      </c>
      <c r="AC143">
        <f t="shared" si="3"/>
        <v>0</v>
      </c>
    </row>
    <row r="144" spans="27:49" x14ac:dyDescent="0.15">
      <c r="AA144">
        <v>63</v>
      </c>
      <c r="AB144" s="11" t="s">
        <v>269</v>
      </c>
      <c r="AC144">
        <f t="shared" si="3"/>
        <v>0</v>
      </c>
    </row>
    <row r="145" spans="27:29" x14ac:dyDescent="0.15">
      <c r="AA145">
        <v>64</v>
      </c>
      <c r="AB145" s="11" t="s">
        <v>270</v>
      </c>
      <c r="AC145">
        <f t="shared" si="3"/>
        <v>0</v>
      </c>
    </row>
    <row r="146" spans="27:29" x14ac:dyDescent="0.15">
      <c r="AA146">
        <v>65</v>
      </c>
      <c r="AB146" s="11" t="s">
        <v>271</v>
      </c>
      <c r="AC146">
        <f t="shared" si="3"/>
        <v>0</v>
      </c>
    </row>
    <row r="147" spans="27:29" x14ac:dyDescent="0.15">
      <c r="AA147">
        <v>66</v>
      </c>
      <c r="AB147" s="11" t="s">
        <v>272</v>
      </c>
      <c r="AC147">
        <f t="shared" si="3"/>
        <v>0</v>
      </c>
    </row>
    <row r="148" spans="27:29" x14ac:dyDescent="0.15">
      <c r="AA148">
        <v>67</v>
      </c>
      <c r="AB148" s="11" t="s">
        <v>273</v>
      </c>
      <c r="AC148">
        <f t="shared" si="3"/>
        <v>0</v>
      </c>
    </row>
    <row r="149" spans="27:29" x14ac:dyDescent="0.15">
      <c r="AA149">
        <v>68</v>
      </c>
      <c r="AB149" s="11" t="s">
        <v>274</v>
      </c>
      <c r="AC149">
        <f t="shared" ref="AC149:AC157" si="4">E53</f>
        <v>0</v>
      </c>
    </row>
    <row r="150" spans="27:29" x14ac:dyDescent="0.15">
      <c r="AA150">
        <v>69</v>
      </c>
      <c r="AB150" s="11" t="s">
        <v>275</v>
      </c>
      <c r="AC150">
        <f t="shared" si="4"/>
        <v>0</v>
      </c>
    </row>
    <row r="151" spans="27:29" x14ac:dyDescent="0.15">
      <c r="AA151">
        <v>70</v>
      </c>
      <c r="AB151" s="11" t="s">
        <v>276</v>
      </c>
      <c r="AC151">
        <f t="shared" si="4"/>
        <v>0</v>
      </c>
    </row>
    <row r="152" spans="27:29" x14ac:dyDescent="0.15">
      <c r="AA152">
        <v>71</v>
      </c>
      <c r="AB152" s="11" t="s">
        <v>277</v>
      </c>
      <c r="AC152">
        <f t="shared" si="4"/>
        <v>0</v>
      </c>
    </row>
    <row r="153" spans="27:29" x14ac:dyDescent="0.15">
      <c r="AA153">
        <v>72</v>
      </c>
      <c r="AB153" s="11" t="s">
        <v>278</v>
      </c>
      <c r="AC153">
        <f t="shared" si="4"/>
        <v>0</v>
      </c>
    </row>
    <row r="154" spans="27:29" x14ac:dyDescent="0.15">
      <c r="AA154">
        <v>73</v>
      </c>
      <c r="AB154" s="11" t="s">
        <v>279</v>
      </c>
      <c r="AC154">
        <f t="shared" si="4"/>
        <v>0</v>
      </c>
    </row>
    <row r="155" spans="27:29" x14ac:dyDescent="0.15">
      <c r="AA155">
        <v>74</v>
      </c>
      <c r="AB155" s="11" t="s">
        <v>280</v>
      </c>
      <c r="AC155">
        <f t="shared" si="4"/>
        <v>0</v>
      </c>
    </row>
    <row r="156" spans="27:29" x14ac:dyDescent="0.15">
      <c r="AA156">
        <v>75</v>
      </c>
      <c r="AB156" s="11" t="s">
        <v>281</v>
      </c>
      <c r="AC156">
        <f t="shared" si="4"/>
        <v>0</v>
      </c>
    </row>
    <row r="157" spans="27:29" x14ac:dyDescent="0.15">
      <c r="AA157">
        <v>76</v>
      </c>
      <c r="AB157" s="11" t="s">
        <v>282</v>
      </c>
      <c r="AC157">
        <f t="shared" si="4"/>
        <v>0</v>
      </c>
    </row>
    <row r="158" spans="27:29" x14ac:dyDescent="0.15">
      <c r="AA158">
        <v>77</v>
      </c>
      <c r="AB158" s="11" t="s">
        <v>283</v>
      </c>
      <c r="AC158">
        <f t="shared" ref="AC158:AC166" si="5">F53</f>
        <v>0</v>
      </c>
    </row>
    <row r="159" spans="27:29" x14ac:dyDescent="0.15">
      <c r="AA159">
        <v>78</v>
      </c>
      <c r="AB159" s="11" t="s">
        <v>284</v>
      </c>
      <c r="AC159">
        <f t="shared" si="5"/>
        <v>0</v>
      </c>
    </row>
    <row r="160" spans="27:29" x14ac:dyDescent="0.15">
      <c r="AA160">
        <v>79</v>
      </c>
      <c r="AB160" s="11" t="s">
        <v>285</v>
      </c>
      <c r="AC160">
        <f t="shared" si="5"/>
        <v>0</v>
      </c>
    </row>
    <row r="161" spans="27:29" x14ac:dyDescent="0.15">
      <c r="AA161">
        <v>80</v>
      </c>
      <c r="AB161" s="11" t="s">
        <v>286</v>
      </c>
      <c r="AC161">
        <f t="shared" si="5"/>
        <v>0</v>
      </c>
    </row>
    <row r="162" spans="27:29" x14ac:dyDescent="0.15">
      <c r="AA162">
        <v>81</v>
      </c>
      <c r="AB162" s="11" t="s">
        <v>287</v>
      </c>
      <c r="AC162">
        <f t="shared" si="5"/>
        <v>0</v>
      </c>
    </row>
    <row r="163" spans="27:29" x14ac:dyDescent="0.15">
      <c r="AA163">
        <v>82</v>
      </c>
      <c r="AB163" s="11" t="s">
        <v>288</v>
      </c>
      <c r="AC163">
        <f t="shared" si="5"/>
        <v>0</v>
      </c>
    </row>
    <row r="164" spans="27:29" x14ac:dyDescent="0.15">
      <c r="AA164">
        <v>83</v>
      </c>
      <c r="AB164" s="11" t="s">
        <v>289</v>
      </c>
      <c r="AC164">
        <f t="shared" si="5"/>
        <v>0</v>
      </c>
    </row>
    <row r="165" spans="27:29" x14ac:dyDescent="0.15">
      <c r="AA165">
        <v>84</v>
      </c>
      <c r="AB165" s="11" t="s">
        <v>290</v>
      </c>
      <c r="AC165">
        <f t="shared" si="5"/>
        <v>0</v>
      </c>
    </row>
    <row r="166" spans="27:29" x14ac:dyDescent="0.15">
      <c r="AA166">
        <v>85</v>
      </c>
      <c r="AB166" s="11" t="s">
        <v>291</v>
      </c>
      <c r="AC166">
        <f t="shared" si="5"/>
        <v>0</v>
      </c>
    </row>
    <row r="167" spans="27:29" x14ac:dyDescent="0.15">
      <c r="AA167">
        <v>86</v>
      </c>
      <c r="AB167" s="11" t="s">
        <v>292</v>
      </c>
      <c r="AC167">
        <f t="shared" ref="AC167:AC175" si="6">G53</f>
        <v>0</v>
      </c>
    </row>
    <row r="168" spans="27:29" x14ac:dyDescent="0.15">
      <c r="AA168">
        <v>87</v>
      </c>
      <c r="AB168" s="11" t="s">
        <v>293</v>
      </c>
      <c r="AC168">
        <f t="shared" si="6"/>
        <v>0</v>
      </c>
    </row>
    <row r="169" spans="27:29" x14ac:dyDescent="0.15">
      <c r="AA169">
        <v>88</v>
      </c>
      <c r="AB169" s="11" t="s">
        <v>294</v>
      </c>
      <c r="AC169">
        <f t="shared" si="6"/>
        <v>0</v>
      </c>
    </row>
    <row r="170" spans="27:29" x14ac:dyDescent="0.15">
      <c r="AA170">
        <v>89</v>
      </c>
      <c r="AB170" s="11" t="s">
        <v>295</v>
      </c>
      <c r="AC170">
        <f t="shared" si="6"/>
        <v>0</v>
      </c>
    </row>
    <row r="171" spans="27:29" x14ac:dyDescent="0.15">
      <c r="AA171">
        <v>90</v>
      </c>
      <c r="AB171" s="11" t="s">
        <v>296</v>
      </c>
      <c r="AC171">
        <f t="shared" si="6"/>
        <v>0</v>
      </c>
    </row>
    <row r="172" spans="27:29" x14ac:dyDescent="0.15">
      <c r="AA172">
        <v>91</v>
      </c>
      <c r="AB172" s="11" t="s">
        <v>297</v>
      </c>
      <c r="AC172">
        <f t="shared" si="6"/>
        <v>0</v>
      </c>
    </row>
    <row r="173" spans="27:29" x14ac:dyDescent="0.15">
      <c r="AA173">
        <v>92</v>
      </c>
      <c r="AB173" s="11" t="s">
        <v>298</v>
      </c>
      <c r="AC173">
        <f t="shared" si="6"/>
        <v>0</v>
      </c>
    </row>
    <row r="174" spans="27:29" x14ac:dyDescent="0.15">
      <c r="AA174">
        <v>93</v>
      </c>
      <c r="AB174" s="11" t="s">
        <v>299</v>
      </c>
      <c r="AC174">
        <f t="shared" si="6"/>
        <v>0</v>
      </c>
    </row>
    <row r="175" spans="27:29" x14ac:dyDescent="0.15">
      <c r="AA175">
        <v>94</v>
      </c>
      <c r="AB175" s="11" t="s">
        <v>300</v>
      </c>
      <c r="AC175">
        <f t="shared" si="6"/>
        <v>0</v>
      </c>
    </row>
    <row r="176" spans="27:29" x14ac:dyDescent="0.15">
      <c r="AA176">
        <v>95</v>
      </c>
      <c r="AB176" s="11" t="s">
        <v>301</v>
      </c>
      <c r="AC176">
        <f t="shared" ref="AC176:AC184" si="7">H53</f>
        <v>0</v>
      </c>
    </row>
    <row r="177" spans="27:29" x14ac:dyDescent="0.15">
      <c r="AA177">
        <v>96</v>
      </c>
      <c r="AB177" s="11" t="s">
        <v>302</v>
      </c>
      <c r="AC177">
        <f t="shared" si="7"/>
        <v>0</v>
      </c>
    </row>
    <row r="178" spans="27:29" x14ac:dyDescent="0.15">
      <c r="AA178">
        <v>97</v>
      </c>
      <c r="AB178" s="11" t="s">
        <v>303</v>
      </c>
      <c r="AC178">
        <f t="shared" si="7"/>
        <v>0</v>
      </c>
    </row>
    <row r="179" spans="27:29" x14ac:dyDescent="0.15">
      <c r="AA179">
        <v>98</v>
      </c>
      <c r="AB179" s="11" t="s">
        <v>304</v>
      </c>
      <c r="AC179">
        <f t="shared" si="7"/>
        <v>0</v>
      </c>
    </row>
    <row r="180" spans="27:29" x14ac:dyDescent="0.15">
      <c r="AA180">
        <v>99</v>
      </c>
      <c r="AB180" s="11" t="s">
        <v>305</v>
      </c>
      <c r="AC180">
        <f t="shared" si="7"/>
        <v>0</v>
      </c>
    </row>
    <row r="181" spans="27:29" x14ac:dyDescent="0.15">
      <c r="AA181">
        <v>100</v>
      </c>
      <c r="AB181" s="11" t="s">
        <v>306</v>
      </c>
      <c r="AC181">
        <f t="shared" si="7"/>
        <v>0</v>
      </c>
    </row>
    <row r="182" spans="27:29" x14ac:dyDescent="0.15">
      <c r="AA182">
        <v>101</v>
      </c>
      <c r="AB182" s="11" t="s">
        <v>307</v>
      </c>
      <c r="AC182">
        <f t="shared" si="7"/>
        <v>0</v>
      </c>
    </row>
    <row r="183" spans="27:29" x14ac:dyDescent="0.15">
      <c r="AA183">
        <v>102</v>
      </c>
      <c r="AB183" s="11" t="s">
        <v>308</v>
      </c>
      <c r="AC183">
        <f t="shared" si="7"/>
        <v>0</v>
      </c>
    </row>
    <row r="184" spans="27:29" x14ac:dyDescent="0.15">
      <c r="AA184">
        <v>103</v>
      </c>
      <c r="AB184" s="11" t="s">
        <v>309</v>
      </c>
      <c r="AC184">
        <f t="shared" si="7"/>
        <v>0</v>
      </c>
    </row>
    <row r="185" spans="27:29" x14ac:dyDescent="0.15">
      <c r="AA185">
        <v>104</v>
      </c>
      <c r="AB185" s="11" t="s">
        <v>310</v>
      </c>
      <c r="AC185">
        <f t="shared" ref="AC185:AC193" si="8">I53</f>
        <v>0</v>
      </c>
    </row>
    <row r="186" spans="27:29" x14ac:dyDescent="0.15">
      <c r="AA186">
        <v>105</v>
      </c>
      <c r="AB186" s="11" t="s">
        <v>311</v>
      </c>
      <c r="AC186">
        <f t="shared" si="8"/>
        <v>0</v>
      </c>
    </row>
    <row r="187" spans="27:29" x14ac:dyDescent="0.15">
      <c r="AA187">
        <v>106</v>
      </c>
      <c r="AB187" s="11" t="s">
        <v>312</v>
      </c>
      <c r="AC187">
        <f t="shared" si="8"/>
        <v>0</v>
      </c>
    </row>
    <row r="188" spans="27:29" x14ac:dyDescent="0.15">
      <c r="AA188">
        <v>107</v>
      </c>
      <c r="AB188" s="11" t="s">
        <v>313</v>
      </c>
      <c r="AC188">
        <f t="shared" si="8"/>
        <v>0</v>
      </c>
    </row>
    <row r="189" spans="27:29" x14ac:dyDescent="0.15">
      <c r="AA189">
        <v>108</v>
      </c>
      <c r="AB189" s="11" t="s">
        <v>314</v>
      </c>
      <c r="AC189">
        <f t="shared" si="8"/>
        <v>0</v>
      </c>
    </row>
    <row r="190" spans="27:29" x14ac:dyDescent="0.15">
      <c r="AA190">
        <v>109</v>
      </c>
      <c r="AB190" s="11" t="s">
        <v>315</v>
      </c>
      <c r="AC190">
        <f t="shared" si="8"/>
        <v>0</v>
      </c>
    </row>
    <row r="191" spans="27:29" x14ac:dyDescent="0.15">
      <c r="AA191">
        <v>110</v>
      </c>
      <c r="AB191" s="11" t="s">
        <v>316</v>
      </c>
      <c r="AC191">
        <f t="shared" si="8"/>
        <v>0</v>
      </c>
    </row>
    <row r="192" spans="27:29" x14ac:dyDescent="0.15">
      <c r="AA192">
        <v>111</v>
      </c>
      <c r="AB192" s="11" t="s">
        <v>317</v>
      </c>
      <c r="AC192">
        <f t="shared" si="8"/>
        <v>0</v>
      </c>
    </row>
    <row r="193" spans="27:29" x14ac:dyDescent="0.15">
      <c r="AA193">
        <v>112</v>
      </c>
      <c r="AB193" s="11" t="s">
        <v>318</v>
      </c>
      <c r="AC193">
        <f t="shared" si="8"/>
        <v>0</v>
      </c>
    </row>
    <row r="194" spans="27:29" x14ac:dyDescent="0.15">
      <c r="AA194">
        <v>113</v>
      </c>
      <c r="AB194" s="11" t="s">
        <v>319</v>
      </c>
      <c r="AC194">
        <f t="shared" ref="AC194:AC202" si="9">J53</f>
        <v>0</v>
      </c>
    </row>
    <row r="195" spans="27:29" x14ac:dyDescent="0.15">
      <c r="AA195">
        <v>114</v>
      </c>
      <c r="AB195" s="11" t="s">
        <v>320</v>
      </c>
      <c r="AC195">
        <f t="shared" si="9"/>
        <v>0</v>
      </c>
    </row>
    <row r="196" spans="27:29" x14ac:dyDescent="0.15">
      <c r="AA196">
        <v>115</v>
      </c>
      <c r="AB196" s="11" t="s">
        <v>321</v>
      </c>
      <c r="AC196">
        <f t="shared" si="9"/>
        <v>0</v>
      </c>
    </row>
    <row r="197" spans="27:29" x14ac:dyDescent="0.15">
      <c r="AA197">
        <v>116</v>
      </c>
      <c r="AB197" s="11" t="s">
        <v>322</v>
      </c>
      <c r="AC197">
        <f t="shared" si="9"/>
        <v>0</v>
      </c>
    </row>
    <row r="198" spans="27:29" x14ac:dyDescent="0.15">
      <c r="AA198">
        <v>117</v>
      </c>
      <c r="AB198" s="11" t="s">
        <v>323</v>
      </c>
      <c r="AC198">
        <f t="shared" si="9"/>
        <v>0</v>
      </c>
    </row>
    <row r="199" spans="27:29" x14ac:dyDescent="0.15">
      <c r="AA199">
        <v>118</v>
      </c>
      <c r="AB199" s="11" t="s">
        <v>324</v>
      </c>
      <c r="AC199">
        <f t="shared" si="9"/>
        <v>0</v>
      </c>
    </row>
    <row r="200" spans="27:29" x14ac:dyDescent="0.15">
      <c r="AA200">
        <v>119</v>
      </c>
      <c r="AB200" s="11" t="s">
        <v>325</v>
      </c>
      <c r="AC200">
        <f t="shared" si="9"/>
        <v>0</v>
      </c>
    </row>
    <row r="201" spans="27:29" x14ac:dyDescent="0.15">
      <c r="AA201">
        <v>120</v>
      </c>
      <c r="AB201" s="11" t="s">
        <v>326</v>
      </c>
      <c r="AC201">
        <f t="shared" si="9"/>
        <v>0</v>
      </c>
    </row>
    <row r="202" spans="27:29" x14ac:dyDescent="0.15">
      <c r="AA202">
        <v>121</v>
      </c>
      <c r="AB202" s="11" t="s">
        <v>327</v>
      </c>
      <c r="AC202">
        <f t="shared" si="9"/>
        <v>0</v>
      </c>
    </row>
    <row r="203" spans="27:29" x14ac:dyDescent="0.15">
      <c r="AA203">
        <v>122</v>
      </c>
      <c r="AB203" s="11" t="s">
        <v>328</v>
      </c>
      <c r="AC203">
        <f t="shared" ref="AC203:AC211" si="10">K53</f>
        <v>0</v>
      </c>
    </row>
    <row r="204" spans="27:29" x14ac:dyDescent="0.15">
      <c r="AA204">
        <v>123</v>
      </c>
      <c r="AB204" s="11" t="s">
        <v>329</v>
      </c>
      <c r="AC204">
        <f t="shared" si="10"/>
        <v>0</v>
      </c>
    </row>
    <row r="205" spans="27:29" x14ac:dyDescent="0.15">
      <c r="AA205">
        <v>124</v>
      </c>
      <c r="AB205" s="11" t="s">
        <v>330</v>
      </c>
      <c r="AC205">
        <f t="shared" si="10"/>
        <v>0</v>
      </c>
    </row>
    <row r="206" spans="27:29" x14ac:dyDescent="0.15">
      <c r="AA206">
        <v>125</v>
      </c>
      <c r="AB206" s="11" t="s">
        <v>331</v>
      </c>
      <c r="AC206">
        <f t="shared" si="10"/>
        <v>0</v>
      </c>
    </row>
    <row r="207" spans="27:29" x14ac:dyDescent="0.15">
      <c r="AA207">
        <v>126</v>
      </c>
      <c r="AB207" s="11" t="s">
        <v>332</v>
      </c>
      <c r="AC207">
        <f t="shared" si="10"/>
        <v>0</v>
      </c>
    </row>
    <row r="208" spans="27:29" x14ac:dyDescent="0.15">
      <c r="AA208">
        <v>127</v>
      </c>
      <c r="AB208" s="11" t="s">
        <v>333</v>
      </c>
      <c r="AC208">
        <f t="shared" si="10"/>
        <v>0</v>
      </c>
    </row>
    <row r="209" spans="27:29" x14ac:dyDescent="0.15">
      <c r="AA209">
        <v>128</v>
      </c>
      <c r="AB209" s="11" t="s">
        <v>334</v>
      </c>
      <c r="AC209">
        <f t="shared" si="10"/>
        <v>0</v>
      </c>
    </row>
    <row r="210" spans="27:29" x14ac:dyDescent="0.15">
      <c r="AA210">
        <v>129</v>
      </c>
      <c r="AB210" s="11" t="s">
        <v>335</v>
      </c>
      <c r="AC210">
        <f t="shared" si="10"/>
        <v>0</v>
      </c>
    </row>
    <row r="211" spans="27:29" x14ac:dyDescent="0.15">
      <c r="AA211">
        <v>130</v>
      </c>
      <c r="AB211" s="11" t="s">
        <v>336</v>
      </c>
      <c r="AC211">
        <f t="shared" si="10"/>
        <v>0</v>
      </c>
    </row>
    <row r="212" spans="27:29" x14ac:dyDescent="0.15">
      <c r="AA212">
        <v>131</v>
      </c>
      <c r="AB212" s="11" t="s">
        <v>337</v>
      </c>
      <c r="AC212">
        <f t="shared" ref="AC212:AC220" si="11">L53</f>
        <v>0</v>
      </c>
    </row>
    <row r="213" spans="27:29" x14ac:dyDescent="0.15">
      <c r="AA213">
        <v>132</v>
      </c>
      <c r="AB213" s="11" t="s">
        <v>338</v>
      </c>
      <c r="AC213">
        <f t="shared" si="11"/>
        <v>0</v>
      </c>
    </row>
    <row r="214" spans="27:29" x14ac:dyDescent="0.15">
      <c r="AA214">
        <v>133</v>
      </c>
      <c r="AB214" s="11" t="s">
        <v>339</v>
      </c>
      <c r="AC214">
        <f t="shared" si="11"/>
        <v>0</v>
      </c>
    </row>
    <row r="215" spans="27:29" x14ac:dyDescent="0.15">
      <c r="AA215">
        <v>134</v>
      </c>
      <c r="AB215" s="11" t="s">
        <v>340</v>
      </c>
      <c r="AC215">
        <f t="shared" si="11"/>
        <v>0</v>
      </c>
    </row>
    <row r="216" spans="27:29" x14ac:dyDescent="0.15">
      <c r="AA216">
        <v>135</v>
      </c>
      <c r="AB216" s="11" t="s">
        <v>341</v>
      </c>
      <c r="AC216">
        <f t="shared" si="11"/>
        <v>0</v>
      </c>
    </row>
    <row r="217" spans="27:29" x14ac:dyDescent="0.15">
      <c r="AA217">
        <v>136</v>
      </c>
      <c r="AB217" s="11" t="s">
        <v>342</v>
      </c>
      <c r="AC217">
        <f t="shared" si="11"/>
        <v>0</v>
      </c>
    </row>
    <row r="218" spans="27:29" x14ac:dyDescent="0.15">
      <c r="AA218">
        <v>137</v>
      </c>
      <c r="AB218" s="11" t="s">
        <v>343</v>
      </c>
      <c r="AC218">
        <f t="shared" si="11"/>
        <v>0</v>
      </c>
    </row>
    <row r="219" spans="27:29" x14ac:dyDescent="0.15">
      <c r="AA219">
        <v>138</v>
      </c>
      <c r="AB219" s="11" t="s">
        <v>344</v>
      </c>
      <c r="AC219">
        <f t="shared" si="11"/>
        <v>0</v>
      </c>
    </row>
    <row r="220" spans="27:29" x14ac:dyDescent="0.15">
      <c r="AA220">
        <v>139</v>
      </c>
      <c r="AB220" s="11" t="s">
        <v>345</v>
      </c>
      <c r="AC220">
        <f t="shared" si="11"/>
        <v>0</v>
      </c>
    </row>
    <row r="221" spans="27:29" x14ac:dyDescent="0.15">
      <c r="AA221">
        <v>140</v>
      </c>
      <c r="AB221" s="11" t="s">
        <v>346</v>
      </c>
      <c r="AC221">
        <f t="shared" ref="AC221:AC229" si="12">M53</f>
        <v>0</v>
      </c>
    </row>
    <row r="222" spans="27:29" x14ac:dyDescent="0.15">
      <c r="AA222">
        <v>141</v>
      </c>
      <c r="AB222" s="11" t="s">
        <v>347</v>
      </c>
      <c r="AC222">
        <f t="shared" si="12"/>
        <v>0</v>
      </c>
    </row>
    <row r="223" spans="27:29" x14ac:dyDescent="0.15">
      <c r="AA223">
        <v>142</v>
      </c>
      <c r="AB223" s="11" t="s">
        <v>348</v>
      </c>
      <c r="AC223">
        <f t="shared" si="12"/>
        <v>0</v>
      </c>
    </row>
    <row r="224" spans="27:29" x14ac:dyDescent="0.15">
      <c r="AA224">
        <v>143</v>
      </c>
      <c r="AB224" s="11" t="s">
        <v>349</v>
      </c>
      <c r="AC224">
        <f t="shared" si="12"/>
        <v>0</v>
      </c>
    </row>
    <row r="225" spans="27:29" x14ac:dyDescent="0.15">
      <c r="AA225">
        <v>144</v>
      </c>
      <c r="AB225" s="11" t="s">
        <v>350</v>
      </c>
      <c r="AC225">
        <f t="shared" si="12"/>
        <v>0</v>
      </c>
    </row>
    <row r="226" spans="27:29" x14ac:dyDescent="0.15">
      <c r="AA226">
        <v>145</v>
      </c>
      <c r="AB226" s="11" t="s">
        <v>351</v>
      </c>
      <c r="AC226">
        <f t="shared" si="12"/>
        <v>0</v>
      </c>
    </row>
    <row r="227" spans="27:29" x14ac:dyDescent="0.15">
      <c r="AA227">
        <v>146</v>
      </c>
      <c r="AB227" s="11" t="s">
        <v>352</v>
      </c>
      <c r="AC227">
        <f t="shared" si="12"/>
        <v>0</v>
      </c>
    </row>
    <row r="228" spans="27:29" x14ac:dyDescent="0.15">
      <c r="AA228">
        <v>147</v>
      </c>
      <c r="AB228" s="11" t="s">
        <v>353</v>
      </c>
      <c r="AC228">
        <f t="shared" si="12"/>
        <v>0</v>
      </c>
    </row>
    <row r="229" spans="27:29" x14ac:dyDescent="0.15">
      <c r="AA229">
        <v>148</v>
      </c>
      <c r="AB229" s="11" t="s">
        <v>354</v>
      </c>
      <c r="AC229">
        <f t="shared" si="12"/>
        <v>0</v>
      </c>
    </row>
    <row r="230" spans="27:29" x14ac:dyDescent="0.15">
      <c r="AA230">
        <v>149</v>
      </c>
      <c r="AB230" s="11" t="s">
        <v>355</v>
      </c>
      <c r="AC230">
        <f t="shared" ref="AC230:AC238" si="13">N53</f>
        <v>0</v>
      </c>
    </row>
    <row r="231" spans="27:29" x14ac:dyDescent="0.15">
      <c r="AA231">
        <v>150</v>
      </c>
      <c r="AB231" s="11" t="s">
        <v>356</v>
      </c>
      <c r="AC231">
        <f t="shared" si="13"/>
        <v>0</v>
      </c>
    </row>
    <row r="232" spans="27:29" x14ac:dyDescent="0.15">
      <c r="AA232">
        <v>151</v>
      </c>
      <c r="AB232" s="11" t="s">
        <v>357</v>
      </c>
      <c r="AC232">
        <f t="shared" si="13"/>
        <v>0</v>
      </c>
    </row>
    <row r="233" spans="27:29" x14ac:dyDescent="0.15">
      <c r="AA233">
        <v>152</v>
      </c>
      <c r="AB233" s="11" t="s">
        <v>358</v>
      </c>
      <c r="AC233">
        <f t="shared" si="13"/>
        <v>0</v>
      </c>
    </row>
    <row r="234" spans="27:29" x14ac:dyDescent="0.15">
      <c r="AA234">
        <v>153</v>
      </c>
      <c r="AB234" s="11" t="s">
        <v>359</v>
      </c>
      <c r="AC234">
        <f t="shared" si="13"/>
        <v>0</v>
      </c>
    </row>
    <row r="235" spans="27:29" x14ac:dyDescent="0.15">
      <c r="AA235">
        <v>154</v>
      </c>
      <c r="AB235" s="11" t="s">
        <v>360</v>
      </c>
      <c r="AC235">
        <f t="shared" si="13"/>
        <v>0</v>
      </c>
    </row>
    <row r="236" spans="27:29" x14ac:dyDescent="0.15">
      <c r="AA236">
        <v>155</v>
      </c>
      <c r="AB236" s="11" t="s">
        <v>361</v>
      </c>
      <c r="AC236">
        <f t="shared" si="13"/>
        <v>0</v>
      </c>
    </row>
    <row r="237" spans="27:29" x14ac:dyDescent="0.15">
      <c r="AA237">
        <v>156</v>
      </c>
      <c r="AB237" s="11" t="s">
        <v>362</v>
      </c>
      <c r="AC237">
        <f t="shared" si="13"/>
        <v>0</v>
      </c>
    </row>
    <row r="238" spans="27:29" x14ac:dyDescent="0.15">
      <c r="AA238">
        <v>157</v>
      </c>
      <c r="AB238" s="11" t="s">
        <v>363</v>
      </c>
      <c r="AC238">
        <f t="shared" si="13"/>
        <v>0</v>
      </c>
    </row>
    <row r="239" spans="27:29" x14ac:dyDescent="0.15">
      <c r="AA239">
        <v>158</v>
      </c>
      <c r="AB239" s="11" t="s">
        <v>364</v>
      </c>
      <c r="AC239">
        <f t="shared" ref="AC239:AC247" si="14">O53</f>
        <v>0</v>
      </c>
    </row>
    <row r="240" spans="27:29" x14ac:dyDescent="0.15">
      <c r="AA240">
        <v>159</v>
      </c>
      <c r="AB240" s="11" t="s">
        <v>365</v>
      </c>
      <c r="AC240">
        <f t="shared" si="14"/>
        <v>0</v>
      </c>
    </row>
    <row r="241" spans="27:29" x14ac:dyDescent="0.15">
      <c r="AA241">
        <v>160</v>
      </c>
      <c r="AB241" s="11" t="s">
        <v>366</v>
      </c>
      <c r="AC241">
        <f t="shared" si="14"/>
        <v>0</v>
      </c>
    </row>
    <row r="242" spans="27:29" x14ac:dyDescent="0.15">
      <c r="AA242">
        <v>161</v>
      </c>
      <c r="AB242" s="11" t="s">
        <v>367</v>
      </c>
      <c r="AC242">
        <f t="shared" si="14"/>
        <v>0</v>
      </c>
    </row>
    <row r="243" spans="27:29" x14ac:dyDescent="0.15">
      <c r="AA243">
        <v>162</v>
      </c>
      <c r="AB243" s="11" t="s">
        <v>368</v>
      </c>
      <c r="AC243">
        <f t="shared" si="14"/>
        <v>0</v>
      </c>
    </row>
    <row r="244" spans="27:29" x14ac:dyDescent="0.15">
      <c r="AA244">
        <v>163</v>
      </c>
      <c r="AB244" s="11" t="s">
        <v>369</v>
      </c>
      <c r="AC244">
        <f t="shared" si="14"/>
        <v>0</v>
      </c>
    </row>
    <row r="245" spans="27:29" x14ac:dyDescent="0.15">
      <c r="AA245">
        <v>164</v>
      </c>
      <c r="AB245" s="11" t="s">
        <v>370</v>
      </c>
      <c r="AC245">
        <f t="shared" si="14"/>
        <v>0</v>
      </c>
    </row>
    <row r="246" spans="27:29" x14ac:dyDescent="0.15">
      <c r="AA246">
        <v>165</v>
      </c>
      <c r="AB246" s="11" t="s">
        <v>371</v>
      </c>
      <c r="AC246">
        <f t="shared" si="14"/>
        <v>0</v>
      </c>
    </row>
    <row r="247" spans="27:29" x14ac:dyDescent="0.15">
      <c r="AA247">
        <v>166</v>
      </c>
      <c r="AB247" s="11" t="s">
        <v>372</v>
      </c>
      <c r="AC247">
        <f t="shared" si="14"/>
        <v>0</v>
      </c>
    </row>
    <row r="248" spans="27:29" x14ac:dyDescent="0.15">
      <c r="AA248">
        <v>167</v>
      </c>
      <c r="AB248" s="11" t="s">
        <v>373</v>
      </c>
      <c r="AC248">
        <f t="shared" ref="AC248:AC256" si="15">P53</f>
        <v>0</v>
      </c>
    </row>
    <row r="249" spans="27:29" x14ac:dyDescent="0.15">
      <c r="AA249">
        <v>168</v>
      </c>
      <c r="AB249" s="11" t="s">
        <v>374</v>
      </c>
      <c r="AC249">
        <f t="shared" si="15"/>
        <v>0</v>
      </c>
    </row>
    <row r="250" spans="27:29" x14ac:dyDescent="0.15">
      <c r="AA250">
        <v>169</v>
      </c>
      <c r="AB250" s="11" t="s">
        <v>375</v>
      </c>
      <c r="AC250">
        <f t="shared" si="15"/>
        <v>0</v>
      </c>
    </row>
    <row r="251" spans="27:29" x14ac:dyDescent="0.15">
      <c r="AA251">
        <v>170</v>
      </c>
      <c r="AB251" s="11" t="s">
        <v>376</v>
      </c>
      <c r="AC251">
        <f t="shared" si="15"/>
        <v>0</v>
      </c>
    </row>
    <row r="252" spans="27:29" x14ac:dyDescent="0.15">
      <c r="AA252">
        <v>171</v>
      </c>
      <c r="AB252" s="11" t="s">
        <v>377</v>
      </c>
      <c r="AC252">
        <f t="shared" si="15"/>
        <v>0</v>
      </c>
    </row>
    <row r="253" spans="27:29" x14ac:dyDescent="0.15">
      <c r="AA253">
        <v>172</v>
      </c>
      <c r="AB253" s="11" t="s">
        <v>378</v>
      </c>
      <c r="AC253">
        <f t="shared" si="15"/>
        <v>0</v>
      </c>
    </row>
    <row r="254" spans="27:29" x14ac:dyDescent="0.15">
      <c r="AA254">
        <v>173</v>
      </c>
      <c r="AB254" s="11" t="s">
        <v>379</v>
      </c>
      <c r="AC254">
        <f t="shared" si="15"/>
        <v>0</v>
      </c>
    </row>
    <row r="255" spans="27:29" x14ac:dyDescent="0.15">
      <c r="AA255">
        <v>174</v>
      </c>
      <c r="AB255" s="11" t="s">
        <v>380</v>
      </c>
      <c r="AC255">
        <f t="shared" si="15"/>
        <v>0</v>
      </c>
    </row>
    <row r="256" spans="27:29" x14ac:dyDescent="0.15">
      <c r="AA256">
        <v>175</v>
      </c>
      <c r="AB256" s="11" t="s">
        <v>381</v>
      </c>
      <c r="AC256">
        <f t="shared" si="15"/>
        <v>0</v>
      </c>
    </row>
    <row r="257" spans="27:29" x14ac:dyDescent="0.15">
      <c r="AA257">
        <v>176</v>
      </c>
      <c r="AB257" s="11" t="s">
        <v>382</v>
      </c>
      <c r="AC257">
        <f t="shared" ref="AC257:AC265" si="16">Q53</f>
        <v>0</v>
      </c>
    </row>
    <row r="258" spans="27:29" x14ac:dyDescent="0.15">
      <c r="AA258">
        <v>177</v>
      </c>
      <c r="AB258" s="11" t="s">
        <v>383</v>
      </c>
      <c r="AC258">
        <f t="shared" si="16"/>
        <v>0</v>
      </c>
    </row>
    <row r="259" spans="27:29" x14ac:dyDescent="0.15">
      <c r="AA259">
        <v>178</v>
      </c>
      <c r="AB259" s="11" t="s">
        <v>384</v>
      </c>
      <c r="AC259">
        <f t="shared" si="16"/>
        <v>0</v>
      </c>
    </row>
    <row r="260" spans="27:29" x14ac:dyDescent="0.15">
      <c r="AA260">
        <v>179</v>
      </c>
      <c r="AB260" s="11" t="s">
        <v>385</v>
      </c>
      <c r="AC260">
        <f t="shared" si="16"/>
        <v>0</v>
      </c>
    </row>
    <row r="261" spans="27:29" x14ac:dyDescent="0.15">
      <c r="AA261">
        <v>180</v>
      </c>
      <c r="AB261" s="11" t="s">
        <v>386</v>
      </c>
      <c r="AC261">
        <f t="shared" si="16"/>
        <v>0</v>
      </c>
    </row>
    <row r="262" spans="27:29" x14ac:dyDescent="0.15">
      <c r="AA262">
        <v>181</v>
      </c>
      <c r="AB262" s="11" t="s">
        <v>387</v>
      </c>
      <c r="AC262">
        <f t="shared" si="16"/>
        <v>0</v>
      </c>
    </row>
    <row r="263" spans="27:29" x14ac:dyDescent="0.15">
      <c r="AA263">
        <v>182</v>
      </c>
      <c r="AB263" s="11" t="s">
        <v>388</v>
      </c>
      <c r="AC263">
        <f t="shared" si="16"/>
        <v>0</v>
      </c>
    </row>
    <row r="264" spans="27:29" x14ac:dyDescent="0.15">
      <c r="AA264">
        <v>183</v>
      </c>
      <c r="AB264" s="11" t="s">
        <v>389</v>
      </c>
      <c r="AC264">
        <f t="shared" si="16"/>
        <v>0</v>
      </c>
    </row>
    <row r="265" spans="27:29" x14ac:dyDescent="0.15">
      <c r="AA265">
        <v>184</v>
      </c>
      <c r="AB265" s="11" t="s">
        <v>390</v>
      </c>
      <c r="AC265">
        <f t="shared" si="16"/>
        <v>0</v>
      </c>
    </row>
    <row r="266" spans="27:29" x14ac:dyDescent="0.15">
      <c r="AA266">
        <v>185</v>
      </c>
      <c r="AB266" s="140" t="s">
        <v>391</v>
      </c>
      <c r="AC266">
        <f>C64</f>
        <v>0</v>
      </c>
    </row>
    <row r="267" spans="27:29" x14ac:dyDescent="0.15">
      <c r="AA267">
        <v>186</v>
      </c>
      <c r="AB267" s="11" t="s">
        <v>392</v>
      </c>
      <c r="AC267">
        <f>C65</f>
        <v>0</v>
      </c>
    </row>
    <row r="268" spans="27:29" x14ac:dyDescent="0.15">
      <c r="AA268">
        <v>187</v>
      </c>
      <c r="AB268" s="11" t="s">
        <v>393</v>
      </c>
      <c r="AC268">
        <f>C66</f>
        <v>0</v>
      </c>
    </row>
    <row r="269" spans="27:29" x14ac:dyDescent="0.15">
      <c r="AA269">
        <v>188</v>
      </c>
      <c r="AB269" s="11" t="s">
        <v>394</v>
      </c>
      <c r="AC269">
        <f>C67</f>
        <v>0</v>
      </c>
    </row>
    <row r="270" spans="27:29" x14ac:dyDescent="0.15">
      <c r="AA270">
        <v>189</v>
      </c>
      <c r="AB270" s="11" t="s">
        <v>395</v>
      </c>
      <c r="AC270">
        <f>C68</f>
        <v>0</v>
      </c>
    </row>
    <row r="271" spans="27:29" x14ac:dyDescent="0.15">
      <c r="AA271">
        <v>190</v>
      </c>
      <c r="AB271" s="140" t="s">
        <v>396</v>
      </c>
      <c r="AC271">
        <f>D64</f>
        <v>0</v>
      </c>
    </row>
    <row r="272" spans="27:29" x14ac:dyDescent="0.15">
      <c r="AA272">
        <v>191</v>
      </c>
      <c r="AB272" s="11" t="s">
        <v>397</v>
      </c>
      <c r="AC272">
        <f>D65</f>
        <v>0</v>
      </c>
    </row>
    <row r="273" spans="27:29" x14ac:dyDescent="0.15">
      <c r="AA273">
        <v>192</v>
      </c>
      <c r="AB273" s="11" t="s">
        <v>398</v>
      </c>
      <c r="AC273">
        <f>D66</f>
        <v>0</v>
      </c>
    </row>
    <row r="274" spans="27:29" x14ac:dyDescent="0.15">
      <c r="AA274">
        <v>193</v>
      </c>
      <c r="AB274" s="11" t="s">
        <v>399</v>
      </c>
      <c r="AC274">
        <f>D67</f>
        <v>0</v>
      </c>
    </row>
    <row r="275" spans="27:29" x14ac:dyDescent="0.15">
      <c r="AA275">
        <v>194</v>
      </c>
      <c r="AB275" s="11" t="s">
        <v>400</v>
      </c>
      <c r="AC275">
        <f>D68</f>
        <v>0</v>
      </c>
    </row>
    <row r="276" spans="27:29" x14ac:dyDescent="0.15">
      <c r="AA276">
        <v>195</v>
      </c>
      <c r="AB276" s="140" t="s">
        <v>401</v>
      </c>
      <c r="AC276">
        <f>E64</f>
        <v>0</v>
      </c>
    </row>
    <row r="277" spans="27:29" x14ac:dyDescent="0.15">
      <c r="AA277">
        <v>196</v>
      </c>
      <c r="AB277" s="11" t="s">
        <v>402</v>
      </c>
      <c r="AC277">
        <f>E65</f>
        <v>0</v>
      </c>
    </row>
    <row r="278" spans="27:29" x14ac:dyDescent="0.15">
      <c r="AA278">
        <v>197</v>
      </c>
      <c r="AB278" s="11" t="s">
        <v>403</v>
      </c>
      <c r="AC278">
        <f>E66</f>
        <v>0</v>
      </c>
    </row>
    <row r="279" spans="27:29" x14ac:dyDescent="0.15">
      <c r="AA279">
        <v>198</v>
      </c>
      <c r="AB279" s="11" t="s">
        <v>404</v>
      </c>
      <c r="AC279">
        <f>E67</f>
        <v>0</v>
      </c>
    </row>
    <row r="280" spans="27:29" x14ac:dyDescent="0.15">
      <c r="AA280">
        <v>199</v>
      </c>
      <c r="AB280" s="11" t="s">
        <v>405</v>
      </c>
      <c r="AC280">
        <f>E68</f>
        <v>0</v>
      </c>
    </row>
    <row r="281" spans="27:29" x14ac:dyDescent="0.15">
      <c r="AA281">
        <v>200</v>
      </c>
      <c r="AB281" s="140" t="s">
        <v>406</v>
      </c>
      <c r="AC281">
        <f>F64</f>
        <v>0</v>
      </c>
    </row>
    <row r="282" spans="27:29" x14ac:dyDescent="0.15">
      <c r="AA282">
        <v>201</v>
      </c>
      <c r="AB282" s="11" t="s">
        <v>407</v>
      </c>
      <c r="AC282">
        <f>F65</f>
        <v>0</v>
      </c>
    </row>
    <row r="283" spans="27:29" x14ac:dyDescent="0.15">
      <c r="AA283">
        <v>202</v>
      </c>
      <c r="AB283" s="11" t="s">
        <v>408</v>
      </c>
      <c r="AC283">
        <f>F66</f>
        <v>0</v>
      </c>
    </row>
    <row r="284" spans="27:29" x14ac:dyDescent="0.15">
      <c r="AA284">
        <v>203</v>
      </c>
      <c r="AB284" s="11" t="s">
        <v>409</v>
      </c>
      <c r="AC284">
        <f>F67</f>
        <v>0</v>
      </c>
    </row>
    <row r="285" spans="27:29" x14ac:dyDescent="0.15">
      <c r="AA285">
        <v>204</v>
      </c>
      <c r="AB285" s="11" t="s">
        <v>410</v>
      </c>
      <c r="AC285">
        <f>F68</f>
        <v>0</v>
      </c>
    </row>
    <row r="286" spans="27:29" x14ac:dyDescent="0.15">
      <c r="AA286">
        <v>205</v>
      </c>
      <c r="AB286" s="140" t="s">
        <v>411</v>
      </c>
      <c r="AC286">
        <f>G64</f>
        <v>0</v>
      </c>
    </row>
    <row r="287" spans="27:29" x14ac:dyDescent="0.15">
      <c r="AA287">
        <v>206</v>
      </c>
      <c r="AB287" s="11" t="s">
        <v>412</v>
      </c>
      <c r="AC287">
        <f>G65</f>
        <v>0</v>
      </c>
    </row>
    <row r="288" spans="27:29" x14ac:dyDescent="0.15">
      <c r="AA288">
        <v>207</v>
      </c>
      <c r="AB288" s="11" t="s">
        <v>413</v>
      </c>
      <c r="AC288">
        <f>G66</f>
        <v>0</v>
      </c>
    </row>
    <row r="289" spans="27:29" x14ac:dyDescent="0.15">
      <c r="AA289">
        <v>208</v>
      </c>
      <c r="AB289" s="11" t="s">
        <v>414</v>
      </c>
      <c r="AC289">
        <f>G67</f>
        <v>0</v>
      </c>
    </row>
    <row r="290" spans="27:29" x14ac:dyDescent="0.15">
      <c r="AA290">
        <v>209</v>
      </c>
      <c r="AB290" s="11" t="s">
        <v>415</v>
      </c>
      <c r="AC290">
        <f>G68</f>
        <v>0</v>
      </c>
    </row>
    <row r="291" spans="27:29" x14ac:dyDescent="0.15">
      <c r="AA291">
        <v>210</v>
      </c>
      <c r="AB291" s="140" t="s">
        <v>416</v>
      </c>
      <c r="AC291">
        <f>H64</f>
        <v>0</v>
      </c>
    </row>
    <row r="292" spans="27:29" x14ac:dyDescent="0.15">
      <c r="AA292">
        <v>211</v>
      </c>
      <c r="AB292" s="11" t="s">
        <v>417</v>
      </c>
      <c r="AC292">
        <f>H65</f>
        <v>0</v>
      </c>
    </row>
    <row r="293" spans="27:29" x14ac:dyDescent="0.15">
      <c r="AA293">
        <v>212</v>
      </c>
      <c r="AB293" s="11" t="s">
        <v>418</v>
      </c>
      <c r="AC293">
        <f>H66</f>
        <v>0</v>
      </c>
    </row>
    <row r="294" spans="27:29" x14ac:dyDescent="0.15">
      <c r="AA294">
        <v>213</v>
      </c>
      <c r="AB294" s="11" t="s">
        <v>419</v>
      </c>
      <c r="AC294">
        <f>H67</f>
        <v>0</v>
      </c>
    </row>
    <row r="295" spans="27:29" x14ac:dyDescent="0.15">
      <c r="AA295">
        <v>214</v>
      </c>
      <c r="AB295" s="11" t="s">
        <v>420</v>
      </c>
      <c r="AC295">
        <f>H68</f>
        <v>0</v>
      </c>
    </row>
    <row r="296" spans="27:29" x14ac:dyDescent="0.15">
      <c r="AA296">
        <v>215</v>
      </c>
      <c r="AB296" s="140" t="s">
        <v>421</v>
      </c>
      <c r="AC296">
        <f>I64</f>
        <v>0</v>
      </c>
    </row>
    <row r="297" spans="27:29" x14ac:dyDescent="0.15">
      <c r="AA297">
        <v>216</v>
      </c>
      <c r="AB297" s="11" t="s">
        <v>422</v>
      </c>
      <c r="AC297">
        <f>I65</f>
        <v>0</v>
      </c>
    </row>
    <row r="298" spans="27:29" x14ac:dyDescent="0.15">
      <c r="AA298">
        <v>217</v>
      </c>
      <c r="AB298" s="11" t="s">
        <v>423</v>
      </c>
      <c r="AC298">
        <f>I66</f>
        <v>0</v>
      </c>
    </row>
    <row r="299" spans="27:29" x14ac:dyDescent="0.15">
      <c r="AA299">
        <v>218</v>
      </c>
      <c r="AB299" s="11" t="s">
        <v>424</v>
      </c>
      <c r="AC299">
        <f>I67</f>
        <v>0</v>
      </c>
    </row>
    <row r="300" spans="27:29" x14ac:dyDescent="0.15">
      <c r="AA300">
        <v>219</v>
      </c>
      <c r="AB300" s="11" t="s">
        <v>425</v>
      </c>
      <c r="AC300">
        <f>I68</f>
        <v>0</v>
      </c>
    </row>
    <row r="301" spans="27:29" x14ac:dyDescent="0.15">
      <c r="AA301">
        <v>220</v>
      </c>
      <c r="AB301" s="140" t="s">
        <v>426</v>
      </c>
      <c r="AC301">
        <f>J64</f>
        <v>0</v>
      </c>
    </row>
    <row r="302" spans="27:29" x14ac:dyDescent="0.15">
      <c r="AA302">
        <v>221</v>
      </c>
      <c r="AB302" s="11" t="s">
        <v>427</v>
      </c>
      <c r="AC302">
        <f>J65</f>
        <v>0</v>
      </c>
    </row>
    <row r="303" spans="27:29" x14ac:dyDescent="0.15">
      <c r="AA303">
        <v>222</v>
      </c>
      <c r="AB303" s="11" t="s">
        <v>428</v>
      </c>
      <c r="AC303">
        <f>J66</f>
        <v>0</v>
      </c>
    </row>
    <row r="304" spans="27:29" x14ac:dyDescent="0.15">
      <c r="AA304">
        <v>223</v>
      </c>
      <c r="AB304" s="11" t="s">
        <v>429</v>
      </c>
      <c r="AC304">
        <f>J67</f>
        <v>0</v>
      </c>
    </row>
    <row r="305" spans="27:29" x14ac:dyDescent="0.15">
      <c r="AA305">
        <v>224</v>
      </c>
      <c r="AB305" s="11" t="s">
        <v>430</v>
      </c>
      <c r="AC305">
        <f>J68</f>
        <v>0</v>
      </c>
    </row>
    <row r="306" spans="27:29" x14ac:dyDescent="0.15">
      <c r="AA306">
        <v>225</v>
      </c>
      <c r="AB306" s="140" t="s">
        <v>431</v>
      </c>
      <c r="AC306">
        <f>K64</f>
        <v>0</v>
      </c>
    </row>
    <row r="307" spans="27:29" x14ac:dyDescent="0.15">
      <c r="AA307">
        <v>226</v>
      </c>
      <c r="AB307" s="11" t="s">
        <v>432</v>
      </c>
      <c r="AC307">
        <f>K65</f>
        <v>0</v>
      </c>
    </row>
    <row r="308" spans="27:29" x14ac:dyDescent="0.15">
      <c r="AA308">
        <v>227</v>
      </c>
      <c r="AB308" s="11" t="s">
        <v>433</v>
      </c>
      <c r="AC308">
        <f>K66</f>
        <v>0</v>
      </c>
    </row>
    <row r="309" spans="27:29" x14ac:dyDescent="0.15">
      <c r="AA309">
        <v>228</v>
      </c>
      <c r="AB309" s="11" t="s">
        <v>434</v>
      </c>
      <c r="AC309">
        <f>K67</f>
        <v>0</v>
      </c>
    </row>
    <row r="310" spans="27:29" x14ac:dyDescent="0.15">
      <c r="AA310">
        <v>229</v>
      </c>
      <c r="AB310" s="11" t="s">
        <v>435</v>
      </c>
      <c r="AC310">
        <f>K68</f>
        <v>0</v>
      </c>
    </row>
    <row r="311" spans="27:29" x14ac:dyDescent="0.15">
      <c r="AA311">
        <v>230</v>
      </c>
      <c r="AB311" s="140" t="s">
        <v>436</v>
      </c>
      <c r="AC311">
        <f>L64</f>
        <v>0</v>
      </c>
    </row>
    <row r="312" spans="27:29" x14ac:dyDescent="0.15">
      <c r="AA312">
        <v>231</v>
      </c>
      <c r="AB312" s="11" t="s">
        <v>437</v>
      </c>
      <c r="AC312">
        <f>L65</f>
        <v>0</v>
      </c>
    </row>
    <row r="313" spans="27:29" x14ac:dyDescent="0.15">
      <c r="AA313">
        <v>232</v>
      </c>
      <c r="AB313" s="11" t="s">
        <v>438</v>
      </c>
      <c r="AC313">
        <f>L66</f>
        <v>0</v>
      </c>
    </row>
    <row r="314" spans="27:29" x14ac:dyDescent="0.15">
      <c r="AA314">
        <v>233</v>
      </c>
      <c r="AB314" s="11" t="s">
        <v>439</v>
      </c>
      <c r="AC314">
        <f>L67</f>
        <v>0</v>
      </c>
    </row>
    <row r="315" spans="27:29" x14ac:dyDescent="0.15">
      <c r="AA315">
        <v>234</v>
      </c>
      <c r="AB315" s="11" t="s">
        <v>440</v>
      </c>
      <c r="AC315">
        <f>L68</f>
        <v>0</v>
      </c>
    </row>
  </sheetData>
  <sheetProtection algorithmName="SHA-512" hashValue="aJVNDSXMSNJX1S8T+pxaKHCu5buC81sWXsA9hb60R+D+g1XGELCFGeqLncgaEsEILvxpiABJHr3tBIUIKEovdg==" saltValue="8vR2dtVGShFUKcJ6hGAJGQ==" spinCount="100000" sheet="1" objects="1" scenarios="1"/>
  <mergeCells count="118">
    <mergeCell ref="A10:C10"/>
    <mergeCell ref="D10:R10"/>
    <mergeCell ref="A11:C11"/>
    <mergeCell ref="J11:L11"/>
    <mergeCell ref="M11:O11"/>
    <mergeCell ref="P11:R11"/>
    <mergeCell ref="A13:C13"/>
    <mergeCell ref="D13:H13"/>
    <mergeCell ref="J13:O13"/>
    <mergeCell ref="D11:I11"/>
    <mergeCell ref="M1:N1"/>
    <mergeCell ref="A7:C7"/>
    <mergeCell ref="D7:E7"/>
    <mergeCell ref="F7:G7"/>
    <mergeCell ref="H7:I7"/>
    <mergeCell ref="A8:C8"/>
    <mergeCell ref="A9:C9"/>
    <mergeCell ref="D9:R9"/>
    <mergeCell ref="I8:L8"/>
    <mergeCell ref="N8:S8"/>
    <mergeCell ref="D8:G8"/>
    <mergeCell ref="H16:R16"/>
    <mergeCell ref="A12:C12"/>
    <mergeCell ref="J12:L12"/>
    <mergeCell ref="M12:O12"/>
    <mergeCell ref="P12:R12"/>
    <mergeCell ref="A21:C21"/>
    <mergeCell ref="A22:C22"/>
    <mergeCell ref="D22:E22"/>
    <mergeCell ref="A17:C17"/>
    <mergeCell ref="D17:R17"/>
    <mergeCell ref="A18:C18"/>
    <mergeCell ref="D18:R18"/>
    <mergeCell ref="A19:C19"/>
    <mergeCell ref="D19:R19"/>
    <mergeCell ref="D14:R14"/>
    <mergeCell ref="A16:C16"/>
    <mergeCell ref="D16:F16"/>
    <mergeCell ref="D12:I12"/>
    <mergeCell ref="L22:M22"/>
    <mergeCell ref="P22:R22"/>
    <mergeCell ref="H22:J22"/>
    <mergeCell ref="A26:C26"/>
    <mergeCell ref="E26:G26"/>
    <mergeCell ref="N26:O26"/>
    <mergeCell ref="E27:G27"/>
    <mergeCell ref="A30:C30"/>
    <mergeCell ref="D30:E30"/>
    <mergeCell ref="G30:H30"/>
    <mergeCell ref="A24:C24"/>
    <mergeCell ref="E24:G24"/>
    <mergeCell ref="N24:O24"/>
    <mergeCell ref="A25:C25"/>
    <mergeCell ref="E25:G25"/>
    <mergeCell ref="N25:O25"/>
    <mergeCell ref="L27:N27"/>
    <mergeCell ref="O27:P27"/>
    <mergeCell ref="B44:R44"/>
    <mergeCell ref="A48:B48"/>
    <mergeCell ref="C48:H48"/>
    <mergeCell ref="O48:Q48"/>
    <mergeCell ref="R48:S48"/>
    <mergeCell ref="A31:C31"/>
    <mergeCell ref="D31:E31"/>
    <mergeCell ref="A33:C33"/>
    <mergeCell ref="A37:C37"/>
    <mergeCell ref="A40:C41"/>
    <mergeCell ref="A42:C42"/>
    <mergeCell ref="A43:B43"/>
    <mergeCell ref="A59:A61"/>
    <mergeCell ref="R59:S61"/>
    <mergeCell ref="A51:B52"/>
    <mergeCell ref="A53:A55"/>
    <mergeCell ref="R53:S55"/>
    <mergeCell ref="R50:S52"/>
    <mergeCell ref="A50:B50"/>
    <mergeCell ref="C50:E50"/>
    <mergeCell ref="F50:H50"/>
    <mergeCell ref="I50:K50"/>
    <mergeCell ref="L50:N50"/>
    <mergeCell ref="O50:Q50"/>
    <mergeCell ref="A56:A58"/>
    <mergeCell ref="R56:S58"/>
    <mergeCell ref="A64:A68"/>
    <mergeCell ref="R68:S68"/>
    <mergeCell ref="R66:S66"/>
    <mergeCell ref="C67:D67"/>
    <mergeCell ref="F67:G67"/>
    <mergeCell ref="I67:J67"/>
    <mergeCell ref="L67:M67"/>
    <mergeCell ref="O67:P67"/>
    <mergeCell ref="R67:S67"/>
    <mergeCell ref="C68:D68"/>
    <mergeCell ref="F68:G68"/>
    <mergeCell ref="I68:J68"/>
    <mergeCell ref="L68:M68"/>
    <mergeCell ref="O68:P68"/>
    <mergeCell ref="C65:D65"/>
    <mergeCell ref="F65:G65"/>
    <mergeCell ref="I65:J65"/>
    <mergeCell ref="L65:M65"/>
    <mergeCell ref="O65:P65"/>
    <mergeCell ref="R65:S65"/>
    <mergeCell ref="R64:S64"/>
    <mergeCell ref="J49:L49"/>
    <mergeCell ref="M49:N49"/>
    <mergeCell ref="O49:Q49"/>
    <mergeCell ref="R49:S49"/>
    <mergeCell ref="C66:D66"/>
    <mergeCell ref="F66:G66"/>
    <mergeCell ref="I66:J66"/>
    <mergeCell ref="C64:D64"/>
    <mergeCell ref="F64:G64"/>
    <mergeCell ref="I64:J64"/>
    <mergeCell ref="L64:M64"/>
    <mergeCell ref="O64:P64"/>
    <mergeCell ref="L66:M66"/>
    <mergeCell ref="O66:P66"/>
  </mergeCells>
  <phoneticPr fontId="1"/>
  <conditionalFormatting sqref="C53">
    <cfRule type="expression" dxfId="28" priority="106">
      <formula>$C$54="○"</formula>
    </cfRule>
  </conditionalFormatting>
  <conditionalFormatting sqref="C53:C54">
    <cfRule type="expression" dxfId="27" priority="105">
      <formula>$C$55="○"</formula>
    </cfRule>
  </conditionalFormatting>
  <conditionalFormatting sqref="C54:C55">
    <cfRule type="expression" dxfId="26" priority="104">
      <formula>$C$53="○"</formula>
    </cfRule>
  </conditionalFormatting>
  <conditionalFormatting sqref="C55">
    <cfRule type="expression" dxfId="25" priority="103">
      <formula>$C$54="○"</formula>
    </cfRule>
  </conditionalFormatting>
  <conditionalFormatting sqref="C56:Q56">
    <cfRule type="expression" dxfId="24" priority="33">
      <formula>C58="○"</formula>
    </cfRule>
  </conditionalFormatting>
  <conditionalFormatting sqref="C56:Q57">
    <cfRule type="expression" dxfId="23" priority="34">
      <formula>C57="○"</formula>
    </cfRule>
  </conditionalFormatting>
  <conditionalFormatting sqref="C57:Q58">
    <cfRule type="expression" dxfId="22" priority="31">
      <formula>C56="○"</formula>
    </cfRule>
  </conditionalFormatting>
  <conditionalFormatting sqref="C58:Q58">
    <cfRule type="expression" dxfId="21" priority="32">
      <formula>C56="○"</formula>
    </cfRule>
  </conditionalFormatting>
  <conditionalFormatting sqref="C59:Q59">
    <cfRule type="expression" dxfId="20" priority="3">
      <formula>C61="○"</formula>
    </cfRule>
  </conditionalFormatting>
  <conditionalFormatting sqref="C59:Q60">
    <cfRule type="expression" dxfId="19" priority="4">
      <formula>C60="○"</formula>
    </cfRule>
  </conditionalFormatting>
  <conditionalFormatting sqref="C60:Q61">
    <cfRule type="expression" dxfId="18" priority="1">
      <formula>C59="○"</formula>
    </cfRule>
  </conditionalFormatting>
  <conditionalFormatting sqref="C61:Q61">
    <cfRule type="expression" dxfId="17" priority="2">
      <formula>C59="○"</formula>
    </cfRule>
  </conditionalFormatting>
  <conditionalFormatting sqref="D24">
    <cfRule type="expression" dxfId="16" priority="109">
      <formula>$D$25="〇"</formula>
    </cfRule>
  </conditionalFormatting>
  <conditionalFormatting sqref="D25">
    <cfRule type="expression" dxfId="15" priority="110">
      <formula>$D$24="〇"</formula>
    </cfRule>
  </conditionalFormatting>
  <conditionalFormatting sqref="D53:Q53">
    <cfRule type="expression" dxfId="14" priority="63">
      <formula>D55="○"</formula>
    </cfRule>
  </conditionalFormatting>
  <conditionalFormatting sqref="D53:Q54">
    <cfRule type="expression" dxfId="13" priority="64">
      <formula>D54="○"</formula>
    </cfRule>
  </conditionalFormatting>
  <conditionalFormatting sqref="D54:Q55">
    <cfRule type="expression" dxfId="12" priority="61">
      <formula>D53="○"</formula>
    </cfRule>
  </conditionalFormatting>
  <conditionalFormatting sqref="D55:Q55">
    <cfRule type="expression" dxfId="11" priority="62">
      <formula>D53="○"</formula>
    </cfRule>
  </conditionalFormatting>
  <dataValidations count="14">
    <dataValidation type="list" allowBlank="1" showInputMessage="1" showErrorMessage="1" sqref="H22">
      <formula1>$AV$107:$AV$111</formula1>
    </dataValidation>
    <dataValidation type="list" imeMode="on" allowBlank="1" showInputMessage="1" showErrorMessage="1" sqref="D16:F16">
      <formula1>$AR$107:$AR$110</formula1>
    </dataValidation>
    <dataValidation imeMode="on" allowBlank="1" showInputMessage="1" showErrorMessage="1" sqref="D9:R10 H16:R16 D17:R19 B44:R44 D11:D12"/>
    <dataValidation imeMode="off" allowBlank="1" showInputMessage="1" showErrorMessage="1" sqref="M11:R12 D13:H13 J13:O13 D8"/>
    <dataValidation type="list" imeMode="off" allowBlank="1" showInputMessage="1" showErrorMessage="1" sqref="F22 N22 F7:G7">
      <formula1>$AT$107:$AT$119</formula1>
    </dataValidation>
    <dataValidation type="list" imeMode="off" allowBlank="1" showInputMessage="1" showErrorMessage="1" sqref="D7:E7">
      <formula1>$AS$108:$AS$115</formula1>
    </dataValidation>
    <dataValidation type="list" allowBlank="1" showErrorMessage="1" error="入力違い" sqref="H8">
      <formula1>$AQ$107:$AQ$108</formula1>
    </dataValidation>
    <dataValidation type="list" allowBlank="1" showInputMessage="1" showErrorMessage="1" sqref="C53:Q61 C64:Q68">
      <formula1>$AL$82:$AL$83</formula1>
    </dataValidation>
    <dataValidation type="list" allowBlank="1" showInputMessage="1" showErrorMessage="1" sqref="P22">
      <formula1>$AW$108:$AW$110</formula1>
    </dataValidation>
    <dataValidation type="list" imeMode="off" allowBlank="1" showInputMessage="1" showErrorMessage="1" sqref="H7:I7 O22 G22">
      <formula1>$AU$107:$AU$138</formula1>
    </dataValidation>
    <dataValidation type="list" imeMode="off" allowBlank="1" showInputMessage="1" showErrorMessage="1" sqref="D22:E22 L22:M22">
      <formula1>$AS$107:$AS$115</formula1>
    </dataValidation>
    <dataValidation type="list" allowBlank="1" showInputMessage="1" showErrorMessage="1" sqref="O27:P27">
      <formula1>$AE$82:$AE$89</formula1>
    </dataValidation>
    <dataValidation type="list" allowBlank="1" showErrorMessage="1" error="入力違い" sqref="M8">
      <formula1>$AQ$113:$AQ$114</formula1>
    </dataValidation>
    <dataValidation type="list" allowBlank="1" showErrorMessage="1" error="入力違い" sqref="D24:D27 H24:H28">
      <formula1>$AL$82:$AL$83</formula1>
    </dataValidation>
  </dataValidations>
  <pageMargins left="0.70866141732283472" right="0.51" top="0.6" bottom="0.45" header="0.31496062992125984" footer="0.31496062992125984"/>
  <pageSetup paperSize="9" fitToHeight="0" orientation="portrait" r:id="rId1"/>
  <headerFooter>
    <oddHeader>&amp;C&amp;A</oddHeader>
  </headerFooter>
  <rowBreaks count="1" manualBreakCount="1">
    <brk id="4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171450</xdr:colOff>
                    <xdr:row>23</xdr:row>
                    <xdr:rowOff>19050</xdr:rowOff>
                  </from>
                  <to>
                    <xdr:col>11</xdr:col>
                    <xdr:colOff>104775</xdr:colOff>
                    <xdr:row>24</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8</xdr:col>
                    <xdr:colOff>66675</xdr:colOff>
                    <xdr:row>29</xdr:row>
                    <xdr:rowOff>266700</xdr:rowOff>
                  </from>
                  <to>
                    <xdr:col>9</xdr:col>
                    <xdr:colOff>0</xdr:colOff>
                    <xdr:row>31</xdr:row>
                    <xdr:rowOff>28575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3</xdr:col>
                    <xdr:colOff>161925</xdr:colOff>
                    <xdr:row>32</xdr:row>
                    <xdr:rowOff>0</xdr:rowOff>
                  </from>
                  <to>
                    <xdr:col>4</xdr:col>
                    <xdr:colOff>95250</xdr:colOff>
                    <xdr:row>32</xdr:row>
                    <xdr:rowOff>247650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10</xdr:col>
                    <xdr:colOff>171450</xdr:colOff>
                    <xdr:row>23</xdr:row>
                    <xdr:rowOff>276225</xdr:rowOff>
                  </from>
                  <to>
                    <xdr:col>11</xdr:col>
                    <xdr:colOff>104775</xdr:colOff>
                    <xdr:row>25</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10</xdr:col>
                    <xdr:colOff>171450</xdr:colOff>
                    <xdr:row>25</xdr:row>
                    <xdr:rowOff>9525</xdr:rowOff>
                  </from>
                  <to>
                    <xdr:col>11</xdr:col>
                    <xdr:colOff>104775</xdr:colOff>
                    <xdr:row>26</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10</xdr:col>
                    <xdr:colOff>171450</xdr:colOff>
                    <xdr:row>26</xdr:row>
                    <xdr:rowOff>38100</xdr:rowOff>
                  </from>
                  <to>
                    <xdr:col>11</xdr:col>
                    <xdr:colOff>104775</xdr:colOff>
                    <xdr:row>27</xdr:row>
                    <xdr:rowOff>38100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10</xdr:col>
                    <xdr:colOff>171450</xdr:colOff>
                    <xdr:row>26</xdr:row>
                    <xdr:rowOff>276225</xdr:rowOff>
                  </from>
                  <to>
                    <xdr:col>11</xdr:col>
                    <xdr:colOff>104775</xdr:colOff>
                    <xdr:row>28</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8</xdr:col>
                    <xdr:colOff>76200</xdr:colOff>
                    <xdr:row>29</xdr:row>
                    <xdr:rowOff>28575</xdr:rowOff>
                  </from>
                  <to>
                    <xdr:col>9</xdr:col>
                    <xdr:colOff>9525</xdr:colOff>
                    <xdr:row>30</xdr:row>
                    <xdr:rowOff>47625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12</xdr:col>
                    <xdr:colOff>114300</xdr:colOff>
                    <xdr:row>29</xdr:row>
                    <xdr:rowOff>266700</xdr:rowOff>
                  </from>
                  <to>
                    <xdr:col>13</xdr:col>
                    <xdr:colOff>47625</xdr:colOff>
                    <xdr:row>31</xdr:row>
                    <xdr:rowOff>28575</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14</xdr:col>
                    <xdr:colOff>123825</xdr:colOff>
                    <xdr:row>29</xdr:row>
                    <xdr:rowOff>266700</xdr:rowOff>
                  </from>
                  <to>
                    <xdr:col>15</xdr:col>
                    <xdr:colOff>57150</xdr:colOff>
                    <xdr:row>31</xdr:row>
                    <xdr:rowOff>28575</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16</xdr:col>
                    <xdr:colOff>85725</xdr:colOff>
                    <xdr:row>29</xdr:row>
                    <xdr:rowOff>266700</xdr:rowOff>
                  </from>
                  <to>
                    <xdr:col>17</xdr:col>
                    <xdr:colOff>19050</xdr:colOff>
                    <xdr:row>31</xdr:row>
                    <xdr:rowOff>28575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3</xdr:col>
                    <xdr:colOff>161925</xdr:colOff>
                    <xdr:row>32</xdr:row>
                    <xdr:rowOff>228600</xdr:rowOff>
                  </from>
                  <to>
                    <xdr:col>4</xdr:col>
                    <xdr:colOff>95250</xdr:colOff>
                    <xdr:row>33</xdr:row>
                    <xdr:rowOff>219075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3</xdr:col>
                    <xdr:colOff>161925</xdr:colOff>
                    <xdr:row>34</xdr:row>
                    <xdr:rowOff>0</xdr:rowOff>
                  </from>
                  <to>
                    <xdr:col>4</xdr:col>
                    <xdr:colOff>95250</xdr:colOff>
                    <xdr:row>34</xdr:row>
                    <xdr:rowOff>247650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3</xdr:col>
                    <xdr:colOff>161925</xdr:colOff>
                    <xdr:row>36</xdr:row>
                    <xdr:rowOff>9525</xdr:rowOff>
                  </from>
                  <to>
                    <xdr:col>4</xdr:col>
                    <xdr:colOff>95250</xdr:colOff>
                    <xdr:row>37</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3</xdr:col>
                    <xdr:colOff>161925</xdr:colOff>
                    <xdr:row>37</xdr:row>
                    <xdr:rowOff>0</xdr:rowOff>
                  </from>
                  <to>
                    <xdr:col>4</xdr:col>
                    <xdr:colOff>95250</xdr:colOff>
                    <xdr:row>37</xdr:row>
                    <xdr:rowOff>247650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3</xdr:col>
                    <xdr:colOff>161925</xdr:colOff>
                    <xdr:row>39</xdr:row>
                    <xdr:rowOff>9525</xdr:rowOff>
                  </from>
                  <to>
                    <xdr:col>4</xdr:col>
                    <xdr:colOff>95250</xdr:colOff>
                    <xdr:row>40</xdr:row>
                    <xdr:rowOff>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3</xdr:col>
                    <xdr:colOff>161925</xdr:colOff>
                    <xdr:row>40</xdr:row>
                    <xdr:rowOff>0</xdr:rowOff>
                  </from>
                  <to>
                    <xdr:col>4</xdr:col>
                    <xdr:colOff>95250</xdr:colOff>
                    <xdr:row>40</xdr:row>
                    <xdr:rowOff>247650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3</xdr:col>
                    <xdr:colOff>161925</xdr:colOff>
                    <xdr:row>41</xdr:row>
                    <xdr:rowOff>9525</xdr:rowOff>
                  </from>
                  <to>
                    <xdr:col>4</xdr:col>
                    <xdr:colOff>95250</xdr:colOff>
                    <xdr:row>42</xdr:row>
                    <xdr:rowOff>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6</xdr:col>
                    <xdr:colOff>161925</xdr:colOff>
                    <xdr:row>41</xdr:row>
                    <xdr:rowOff>9525</xdr:rowOff>
                  </from>
                  <to>
                    <xdr:col>7</xdr:col>
                    <xdr:colOff>95250</xdr:colOff>
                    <xdr:row>42</xdr:row>
                    <xdr:rowOff>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3</xdr:col>
                    <xdr:colOff>161925</xdr:colOff>
                    <xdr:row>41</xdr:row>
                    <xdr:rowOff>9525</xdr:rowOff>
                  </from>
                  <to>
                    <xdr:col>4</xdr:col>
                    <xdr:colOff>95250</xdr:colOff>
                    <xdr:row>42</xdr:row>
                    <xdr:rowOff>0</xdr:rowOff>
                  </to>
                </anchor>
              </controlPr>
            </control>
          </mc:Choice>
        </mc:AlternateContent>
        <mc:AlternateContent xmlns:mc="http://schemas.openxmlformats.org/markup-compatibility/2006">
          <mc:Choice Requires="x14">
            <control shapeId="3094" r:id="rId24" name="Check Box 22">
              <controlPr defaultSize="0" autoFill="0" autoLine="0" autoPict="0">
                <anchor moveWithCells="1">
                  <from>
                    <xdr:col>2</xdr:col>
                    <xdr:colOff>95250</xdr:colOff>
                    <xdr:row>13</xdr:row>
                    <xdr:rowOff>19050</xdr:rowOff>
                  </from>
                  <to>
                    <xdr:col>3</xdr:col>
                    <xdr:colOff>85725</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92"/>
  <sheetViews>
    <sheetView zoomScaleNormal="100" zoomScaleSheetLayoutView="106" workbookViewId="0">
      <selection activeCell="F39" sqref="F39:G39"/>
    </sheetView>
  </sheetViews>
  <sheetFormatPr defaultColWidth="9" defaultRowHeight="13.5" x14ac:dyDescent="0.15"/>
  <cols>
    <col min="1" max="1" width="3.625" customWidth="1"/>
    <col min="2" max="2" width="6.25" customWidth="1"/>
    <col min="3" max="17" width="4.875" customWidth="1"/>
    <col min="18" max="19" width="4.625" customWidth="1"/>
    <col min="20" max="20" width="3.625" customWidth="1"/>
    <col min="21" max="26" width="9" hidden="1" customWidth="1"/>
    <col min="27" max="56" width="9" customWidth="1"/>
  </cols>
  <sheetData>
    <row r="1" spans="1:19" ht="24" x14ac:dyDescent="0.15">
      <c r="A1" s="330" t="s">
        <v>561</v>
      </c>
      <c r="B1" s="330"/>
      <c r="C1" s="330"/>
      <c r="D1" s="330"/>
      <c r="E1" s="330"/>
      <c r="F1" s="330"/>
      <c r="G1" s="330"/>
      <c r="H1" s="330"/>
      <c r="I1" s="330"/>
      <c r="J1" s="330"/>
      <c r="K1" s="330"/>
      <c r="L1" s="330"/>
      <c r="M1" s="330"/>
      <c r="N1" s="330"/>
      <c r="O1" s="330"/>
      <c r="P1" s="330"/>
      <c r="Q1" s="330"/>
      <c r="R1" s="330"/>
      <c r="S1" s="330"/>
    </row>
    <row r="2" spans="1:19" x14ac:dyDescent="0.15">
      <c r="B2" s="336" t="s">
        <v>556</v>
      </c>
      <c r="C2" s="336"/>
      <c r="D2" s="336"/>
      <c r="E2" s="336"/>
      <c r="F2" s="336"/>
      <c r="G2" s="336"/>
      <c r="H2" s="336"/>
      <c r="I2" s="336"/>
      <c r="J2" s="336"/>
      <c r="K2" s="336"/>
      <c r="L2" s="336"/>
      <c r="M2" s="336"/>
      <c r="N2" s="336"/>
      <c r="O2" s="16"/>
      <c r="P2" s="17" t="s">
        <v>83</v>
      </c>
    </row>
    <row r="3" spans="1:19" x14ac:dyDescent="0.15">
      <c r="B3" s="336"/>
      <c r="C3" s="336"/>
      <c r="D3" s="336"/>
      <c r="E3" s="336"/>
      <c r="F3" s="336"/>
      <c r="G3" s="336"/>
      <c r="H3" s="336"/>
      <c r="I3" s="336"/>
      <c r="J3" s="336"/>
      <c r="K3" s="336"/>
      <c r="L3" s="336"/>
      <c r="M3" s="336"/>
      <c r="N3" s="336"/>
      <c r="O3" s="18"/>
      <c r="P3" s="19" t="s">
        <v>84</v>
      </c>
    </row>
    <row r="4" spans="1:19" ht="16.5" customHeight="1" x14ac:dyDescent="0.15">
      <c r="A4" s="293" t="s">
        <v>85</v>
      </c>
      <c r="B4" s="236"/>
      <c r="C4" s="236"/>
      <c r="D4" s="384"/>
      <c r="E4" s="384"/>
      <c r="F4" s="385"/>
      <c r="G4" s="385"/>
      <c r="H4" s="386"/>
      <c r="I4" s="386"/>
      <c r="J4" s="20" t="s">
        <v>86</v>
      </c>
    </row>
    <row r="5" spans="1:19" ht="16.5" customHeight="1" x14ac:dyDescent="0.15">
      <c r="A5" s="293" t="s">
        <v>563</v>
      </c>
      <c r="B5" s="236"/>
      <c r="C5" s="236"/>
      <c r="D5" s="329">
        <f>①利用申請書!D8</f>
        <v>0</v>
      </c>
      <c r="E5" s="448"/>
      <c r="F5" s="448"/>
      <c r="G5" s="449"/>
    </row>
    <row r="6" spans="1:19" ht="18" customHeight="1" x14ac:dyDescent="0.15">
      <c r="A6" s="236" t="s">
        <v>87</v>
      </c>
      <c r="B6" s="236"/>
      <c r="C6" s="236"/>
      <c r="D6" s="399">
        <f>①利用申請書!D9</f>
        <v>0</v>
      </c>
      <c r="E6" s="400"/>
      <c r="F6" s="400"/>
      <c r="G6" s="400"/>
      <c r="H6" s="400"/>
      <c r="I6" s="400"/>
      <c r="J6" s="400"/>
      <c r="K6" s="400"/>
      <c r="L6" s="400"/>
      <c r="M6" s="400"/>
      <c r="N6" s="400"/>
      <c r="O6" s="400"/>
      <c r="P6" s="400"/>
      <c r="Q6" s="400"/>
      <c r="R6" s="401"/>
    </row>
    <row r="7" spans="1:19" ht="18" customHeight="1" x14ac:dyDescent="0.15">
      <c r="A7" s="236" t="s">
        <v>88</v>
      </c>
      <c r="B7" s="236"/>
      <c r="C7" s="236"/>
      <c r="D7" s="399">
        <f>①利用申請書!D10</f>
        <v>0</v>
      </c>
      <c r="E7" s="400"/>
      <c r="F7" s="400"/>
      <c r="G7" s="400"/>
      <c r="H7" s="400"/>
      <c r="I7" s="400"/>
      <c r="J7" s="400"/>
      <c r="K7" s="400"/>
      <c r="L7" s="400"/>
      <c r="M7" s="400"/>
      <c r="N7" s="400"/>
      <c r="O7" s="400"/>
      <c r="P7" s="400"/>
      <c r="Q7" s="400"/>
      <c r="R7" s="401"/>
    </row>
    <row r="8" spans="1:19" ht="18" customHeight="1" x14ac:dyDescent="0.15">
      <c r="A8" s="272" t="s">
        <v>531</v>
      </c>
      <c r="B8" s="236"/>
      <c r="C8" s="236"/>
      <c r="D8" s="396">
        <f>①利用申請書!D11</f>
        <v>0</v>
      </c>
      <c r="E8" s="397"/>
      <c r="F8" s="397"/>
      <c r="G8" s="397"/>
      <c r="H8" s="397"/>
      <c r="I8" s="398"/>
      <c r="J8" s="276" t="s">
        <v>89</v>
      </c>
      <c r="K8" s="277"/>
      <c r="L8" s="278"/>
      <c r="M8" s="393">
        <f>①利用申請書!M11</f>
        <v>0</v>
      </c>
      <c r="N8" s="394"/>
      <c r="O8" s="395"/>
      <c r="P8" s="393">
        <f>①利用申請書!P11</f>
        <v>0</v>
      </c>
      <c r="Q8" s="394"/>
      <c r="R8" s="395"/>
    </row>
    <row r="9" spans="1:19" ht="18" customHeight="1" x14ac:dyDescent="0.15">
      <c r="A9" s="272" t="s">
        <v>532</v>
      </c>
      <c r="B9" s="236"/>
      <c r="C9" s="236"/>
      <c r="D9" s="396">
        <f>①利用申請書!D12</f>
        <v>0</v>
      </c>
      <c r="E9" s="397"/>
      <c r="F9" s="397"/>
      <c r="G9" s="397"/>
      <c r="H9" s="397"/>
      <c r="I9" s="398"/>
      <c r="J9" s="276" t="s">
        <v>89</v>
      </c>
      <c r="K9" s="277"/>
      <c r="L9" s="278"/>
      <c r="M9" s="393">
        <f>①利用申請書!M12</f>
        <v>0</v>
      </c>
      <c r="N9" s="394"/>
      <c r="O9" s="395"/>
      <c r="P9" s="393">
        <f>①利用申請書!P12</f>
        <v>0</v>
      </c>
      <c r="Q9" s="394"/>
      <c r="R9" s="395"/>
    </row>
    <row r="10" spans="1:19" ht="21" customHeight="1" x14ac:dyDescent="0.15">
      <c r="A10" s="22" t="s">
        <v>541</v>
      </c>
      <c r="B10" s="22"/>
    </row>
    <row r="11" spans="1:19" ht="13.5" customHeight="1" x14ac:dyDescent="0.15">
      <c r="H11" s="22" t="s">
        <v>92</v>
      </c>
    </row>
    <row r="12" spans="1:19" ht="19.5" customHeight="1" x14ac:dyDescent="0.15">
      <c r="A12" s="236" t="s">
        <v>93</v>
      </c>
      <c r="B12" s="236"/>
      <c r="C12" s="236"/>
      <c r="D12" s="387">
        <f>①利用申請書!D16</f>
        <v>0</v>
      </c>
      <c r="E12" s="388"/>
      <c r="F12" s="389"/>
      <c r="G12" s="23" t="s">
        <v>94</v>
      </c>
      <c r="H12" s="390">
        <f>①利用申請書!H16</f>
        <v>0</v>
      </c>
      <c r="I12" s="391"/>
      <c r="J12" s="391"/>
      <c r="K12" s="391"/>
      <c r="L12" s="391"/>
      <c r="M12" s="391"/>
      <c r="N12" s="391"/>
      <c r="O12" s="391"/>
      <c r="P12" s="391"/>
      <c r="Q12" s="391"/>
      <c r="R12" s="392"/>
      <c r="S12" t="s">
        <v>95</v>
      </c>
    </row>
    <row r="13" spans="1:19" ht="23.25" customHeight="1" x14ac:dyDescent="0.15">
      <c r="A13" s="236" t="s">
        <v>96</v>
      </c>
      <c r="B13" s="236"/>
      <c r="C13" s="236"/>
      <c r="D13" s="381">
        <f>①利用申請書!D17</f>
        <v>0</v>
      </c>
      <c r="E13" s="382"/>
      <c r="F13" s="382"/>
      <c r="G13" s="382"/>
      <c r="H13" s="382"/>
      <c r="I13" s="382"/>
      <c r="J13" s="382"/>
      <c r="K13" s="382"/>
      <c r="L13" s="382"/>
      <c r="M13" s="382"/>
      <c r="N13" s="382"/>
      <c r="O13" s="382"/>
      <c r="P13" s="382"/>
      <c r="Q13" s="382"/>
      <c r="R13" s="383"/>
    </row>
    <row r="14" spans="1:19" ht="23.25" customHeight="1" x14ac:dyDescent="0.15">
      <c r="A14" s="236" t="s">
        <v>97</v>
      </c>
      <c r="B14" s="236"/>
      <c r="C14" s="236"/>
      <c r="D14" s="381">
        <f>①利用申請書!D18</f>
        <v>0</v>
      </c>
      <c r="E14" s="382"/>
      <c r="F14" s="382"/>
      <c r="G14" s="382"/>
      <c r="H14" s="382"/>
      <c r="I14" s="382"/>
      <c r="J14" s="382"/>
      <c r="K14" s="382"/>
      <c r="L14" s="382"/>
      <c r="M14" s="382"/>
      <c r="N14" s="382"/>
      <c r="O14" s="382"/>
      <c r="P14" s="382"/>
      <c r="Q14" s="382"/>
      <c r="R14" s="383"/>
    </row>
    <row r="15" spans="1:19" ht="19.5" customHeight="1" x14ac:dyDescent="0.15">
      <c r="A15" s="236" t="s">
        <v>98</v>
      </c>
      <c r="B15" s="236"/>
      <c r="C15" s="236"/>
      <c r="D15" s="381">
        <f>①利用申請書!D19</f>
        <v>0</v>
      </c>
      <c r="E15" s="382"/>
      <c r="F15" s="382"/>
      <c r="G15" s="382"/>
      <c r="H15" s="382"/>
      <c r="I15" s="382"/>
      <c r="J15" s="382"/>
      <c r="K15" s="382"/>
      <c r="L15" s="382"/>
      <c r="M15" s="382"/>
      <c r="N15" s="382"/>
      <c r="O15" s="382"/>
      <c r="P15" s="382"/>
      <c r="Q15" s="382"/>
      <c r="R15" s="383"/>
    </row>
    <row r="16" spans="1:19" ht="11.25" customHeight="1" x14ac:dyDescent="0.15">
      <c r="A16" s="21"/>
      <c r="B16" s="21"/>
      <c r="C16" s="21"/>
    </row>
    <row r="17" spans="1:20" ht="19.5" customHeight="1" x14ac:dyDescent="0.15">
      <c r="A17" s="236" t="s">
        <v>99</v>
      </c>
      <c r="B17" s="236"/>
      <c r="C17" s="236"/>
      <c r="D17" t="s">
        <v>100</v>
      </c>
      <c r="H17" t="s">
        <v>101</v>
      </c>
      <c r="L17" t="s">
        <v>102</v>
      </c>
      <c r="P17" t="s">
        <v>103</v>
      </c>
    </row>
    <row r="18" spans="1:20" ht="24" customHeight="1" x14ac:dyDescent="0.15">
      <c r="A18" s="236" t="s">
        <v>104</v>
      </c>
      <c r="B18" s="236"/>
      <c r="C18" s="236"/>
      <c r="D18" s="378">
        <f>①利用申請書!D22</f>
        <v>0</v>
      </c>
      <c r="E18" s="378"/>
      <c r="F18" s="159">
        <f>①利用申請書!F22</f>
        <v>0</v>
      </c>
      <c r="G18" s="159">
        <f>①利用申請書!G22</f>
        <v>0</v>
      </c>
      <c r="H18" s="379">
        <f>①利用申請書!H22</f>
        <v>0</v>
      </c>
      <c r="I18" s="380"/>
      <c r="J18" s="380"/>
      <c r="L18" s="378">
        <f>①利用申請書!L22</f>
        <v>0</v>
      </c>
      <c r="M18" s="378"/>
      <c r="N18" s="159">
        <f>①利用申請書!N22</f>
        <v>0</v>
      </c>
      <c r="O18" s="159">
        <f>①利用申請書!O22</f>
        <v>0</v>
      </c>
      <c r="P18" s="379">
        <f>①利用申請書!P22</f>
        <v>0</v>
      </c>
      <c r="Q18" s="380"/>
      <c r="R18" s="380"/>
    </row>
    <row r="19" spans="1:20" ht="9" customHeight="1" x14ac:dyDescent="0.15"/>
    <row r="20" spans="1:20" ht="22.5" customHeight="1" x14ac:dyDescent="0.15">
      <c r="A20" s="236" t="s">
        <v>107</v>
      </c>
      <c r="B20" s="236"/>
      <c r="C20" s="236"/>
      <c r="D20" s="160">
        <f>①利用申請書!D24</f>
        <v>0</v>
      </c>
      <c r="E20" s="249" t="s">
        <v>108</v>
      </c>
      <c r="F20" s="249"/>
      <c r="G20" s="249"/>
      <c r="H20" s="160">
        <f>①利用申請書!H24</f>
        <v>0</v>
      </c>
      <c r="I20" s="20" t="s">
        <v>109</v>
      </c>
      <c r="L20" s="332" t="s">
        <v>110</v>
      </c>
      <c r="M20" s="333"/>
      <c r="N20" s="371">
        <f>①利用申請書!N24</f>
        <v>0</v>
      </c>
      <c r="O20" s="373"/>
      <c r="P20" s="1" t="s">
        <v>111</v>
      </c>
      <c r="Q20" s="20" t="s">
        <v>112</v>
      </c>
      <c r="R20" s="20"/>
      <c r="S20" s="1"/>
      <c r="T20" s="1"/>
    </row>
    <row r="21" spans="1:20" ht="22.5" customHeight="1" x14ac:dyDescent="0.15">
      <c r="A21" s="236" t="s">
        <v>113</v>
      </c>
      <c r="B21" s="236"/>
      <c r="C21" s="236"/>
      <c r="D21" s="160">
        <f>①利用申請書!D25</f>
        <v>0</v>
      </c>
      <c r="E21" s="249" t="s">
        <v>114</v>
      </c>
      <c r="F21" s="249"/>
      <c r="G21" s="249"/>
      <c r="H21" s="160">
        <f>①利用申請書!H25</f>
        <v>0</v>
      </c>
      <c r="I21" s="20" t="s">
        <v>115</v>
      </c>
      <c r="L21" s="251" t="s">
        <v>116</v>
      </c>
      <c r="M21" s="331"/>
      <c r="N21" s="371">
        <f>①利用申請書!N25</f>
        <v>0</v>
      </c>
      <c r="O21" s="373"/>
      <c r="P21" s="1" t="s">
        <v>117</v>
      </c>
      <c r="Q21" s="20" t="s">
        <v>112</v>
      </c>
      <c r="R21" s="20"/>
      <c r="S21" s="1"/>
      <c r="T21" s="1"/>
    </row>
    <row r="22" spans="1:20" ht="22.5" customHeight="1" x14ac:dyDescent="0.15">
      <c r="A22" s="236" t="s">
        <v>118</v>
      </c>
      <c r="B22" s="236"/>
      <c r="C22" s="236"/>
      <c r="D22" s="160">
        <f>①利用申請書!D26</f>
        <v>0</v>
      </c>
      <c r="E22" s="249" t="s">
        <v>119</v>
      </c>
      <c r="F22" s="249"/>
      <c r="G22" s="249"/>
      <c r="H22" s="160">
        <f>①利用申請書!H26</f>
        <v>0</v>
      </c>
      <c r="I22" s="20" t="s">
        <v>120</v>
      </c>
      <c r="L22" s="251" t="s">
        <v>121</v>
      </c>
      <c r="M22" s="331"/>
      <c r="N22" s="371">
        <f>①利用申請書!N26</f>
        <v>0</v>
      </c>
      <c r="O22" s="372"/>
      <c r="P22" s="1" t="s">
        <v>117</v>
      </c>
      <c r="Q22" s="20" t="s">
        <v>112</v>
      </c>
      <c r="R22" s="20"/>
      <c r="S22" s="1"/>
      <c r="T22" s="1"/>
    </row>
    <row r="23" spans="1:20" ht="22.5" customHeight="1" x14ac:dyDescent="0.15">
      <c r="D23" s="160">
        <f>①利用申請書!D27</f>
        <v>0</v>
      </c>
      <c r="E23" s="249" t="s">
        <v>122</v>
      </c>
      <c r="F23" s="249"/>
      <c r="G23" s="249"/>
      <c r="H23" s="160">
        <f>①利用申請書!H27</f>
        <v>0</v>
      </c>
      <c r="I23" s="20" t="s">
        <v>123</v>
      </c>
      <c r="L23" s="20" t="s">
        <v>124</v>
      </c>
      <c r="M23" s="20"/>
      <c r="N23" s="1"/>
      <c r="O23" s="334">
        <f>①利用申請書!O27</f>
        <v>0</v>
      </c>
      <c r="P23" s="335"/>
      <c r="Q23" s="1" t="s">
        <v>542</v>
      </c>
      <c r="R23" s="1"/>
      <c r="S23" s="1"/>
      <c r="T23" s="1"/>
    </row>
    <row r="24" spans="1:20" ht="22.5" customHeight="1" x14ac:dyDescent="0.15">
      <c r="H24" s="160">
        <f>①利用申請書!H28</f>
        <v>0</v>
      </c>
      <c r="I24" s="20" t="s">
        <v>125</v>
      </c>
      <c r="L24" s="20" t="s">
        <v>551</v>
      </c>
      <c r="M24" s="20"/>
      <c r="N24" s="161">
        <f>①利用申請書!N28</f>
        <v>0</v>
      </c>
      <c r="O24" s="162" t="s">
        <v>23</v>
      </c>
      <c r="P24" s="163">
        <f>①利用申請書!P28</f>
        <v>0</v>
      </c>
      <c r="Q24" s="28" t="s">
        <v>126</v>
      </c>
      <c r="R24" s="28"/>
      <c r="S24" s="1"/>
    </row>
    <row r="25" spans="1:20" ht="6.75" customHeight="1" x14ac:dyDescent="0.15"/>
    <row r="26" spans="1:20" ht="21.75" customHeight="1" x14ac:dyDescent="0.15">
      <c r="A26" s="236" t="s">
        <v>127</v>
      </c>
      <c r="B26" s="236"/>
      <c r="C26" s="236"/>
      <c r="D26" s="371">
        <f>①利用申請書!D30</f>
        <v>0</v>
      </c>
      <c r="E26" s="373"/>
      <c r="F26" t="s">
        <v>128</v>
      </c>
      <c r="G26" s="374" t="s">
        <v>131</v>
      </c>
      <c r="H26" s="375"/>
      <c r="I26" s="375"/>
      <c r="J26" s="371">
        <f>①利用申請書!D31</f>
        <v>0</v>
      </c>
      <c r="K26" s="373"/>
      <c r="L26" t="s">
        <v>117</v>
      </c>
      <c r="M26" s="30"/>
      <c r="N26" s="30"/>
      <c r="O26" s="1"/>
      <c r="P26" s="1"/>
      <c r="Q26" s="30"/>
      <c r="R26" s="1"/>
      <c r="S26" s="1"/>
      <c r="T26" s="20"/>
    </row>
    <row r="27" spans="1:20" ht="9" customHeight="1" x14ac:dyDescent="0.15"/>
    <row r="28" spans="1:20" ht="15.75" customHeight="1" x14ac:dyDescent="0.15">
      <c r="A28" s="365" t="s">
        <v>498</v>
      </c>
      <c r="B28" s="365"/>
      <c r="C28" s="365"/>
    </row>
    <row r="29" spans="1:20" ht="18" customHeight="1" x14ac:dyDescent="0.15">
      <c r="B29" s="236" t="s">
        <v>468</v>
      </c>
      <c r="C29" s="353"/>
      <c r="D29" s="360"/>
      <c r="E29" s="361"/>
      <c r="F29" s="360"/>
      <c r="G29" s="361"/>
      <c r="H29" s="360"/>
      <c r="I29" s="361"/>
      <c r="J29" s="360"/>
      <c r="K29" s="361"/>
      <c r="L29" s="360"/>
      <c r="M29" s="361"/>
      <c r="N29" s="360"/>
      <c r="O29" s="361"/>
      <c r="P29" s="360"/>
      <c r="Q29" s="361"/>
    </row>
    <row r="30" spans="1:20" ht="21.6" customHeight="1" x14ac:dyDescent="0.15">
      <c r="B30" s="376" t="s">
        <v>473</v>
      </c>
      <c r="C30" s="376"/>
      <c r="D30" s="183"/>
      <c r="E30" s="183"/>
      <c r="F30" s="183"/>
      <c r="G30" s="183"/>
      <c r="H30" s="183"/>
      <c r="I30" s="183"/>
      <c r="J30" s="183"/>
      <c r="K30" s="183"/>
      <c r="L30" s="183"/>
      <c r="M30" s="183"/>
      <c r="N30" s="183"/>
      <c r="O30" s="183"/>
      <c r="P30" s="183"/>
      <c r="Q30" s="183"/>
    </row>
    <row r="31" spans="1:20" ht="21.6" customHeight="1" x14ac:dyDescent="0.15">
      <c r="B31" s="376" t="s">
        <v>475</v>
      </c>
      <c r="C31" s="376"/>
      <c r="D31" s="183"/>
      <c r="E31" s="183"/>
      <c r="F31" s="183"/>
      <c r="G31" s="183"/>
      <c r="H31" s="183"/>
      <c r="I31" s="183"/>
      <c r="J31" s="183"/>
      <c r="K31" s="183"/>
      <c r="L31" s="183"/>
      <c r="M31" s="183"/>
      <c r="N31" s="183"/>
      <c r="O31" s="183"/>
      <c r="P31" s="183"/>
      <c r="Q31" s="183"/>
    </row>
    <row r="32" spans="1:20" ht="18" customHeight="1" x14ac:dyDescent="0.15">
      <c r="B32" s="377" t="s">
        <v>474</v>
      </c>
      <c r="C32" s="377"/>
      <c r="D32" s="362"/>
      <c r="E32" s="362"/>
      <c r="F32" s="362"/>
      <c r="G32" s="362"/>
      <c r="H32" s="362"/>
      <c r="I32" s="362"/>
      <c r="J32" s="362"/>
      <c r="K32" s="362"/>
      <c r="L32" s="362"/>
      <c r="M32" s="362"/>
      <c r="N32" s="362"/>
      <c r="O32" s="362"/>
      <c r="P32" s="362"/>
      <c r="Q32" s="362"/>
    </row>
    <row r="33" spans="1:18" ht="9" customHeight="1" x14ac:dyDescent="0.15">
      <c r="B33" s="164"/>
      <c r="C33" s="164"/>
    </row>
    <row r="34" spans="1:18" ht="18" customHeight="1" x14ac:dyDescent="0.15">
      <c r="A34" s="365" t="s">
        <v>499</v>
      </c>
      <c r="B34" s="365"/>
      <c r="C34" s="366"/>
      <c r="D34" s="171"/>
      <c r="F34" s="165" t="s">
        <v>469</v>
      </c>
      <c r="G34" s="279"/>
      <c r="H34" s="281"/>
      <c r="I34" t="s">
        <v>470</v>
      </c>
    </row>
    <row r="35" spans="1:18" ht="18" customHeight="1" x14ac:dyDescent="0.15">
      <c r="F35" s="165" t="s">
        <v>471</v>
      </c>
      <c r="G35" s="279"/>
      <c r="H35" s="281"/>
      <c r="I35" t="s">
        <v>470</v>
      </c>
      <c r="J35" s="172"/>
      <c r="K35" s="165" t="s">
        <v>472</v>
      </c>
      <c r="L35" s="279"/>
      <c r="M35" s="281"/>
      <c r="N35" t="s">
        <v>470</v>
      </c>
    </row>
    <row r="36" spans="1:18" ht="18" customHeight="1" x14ac:dyDescent="0.15">
      <c r="F36" s="165" t="s">
        <v>135</v>
      </c>
      <c r="G36" s="267"/>
      <c r="H36" s="268"/>
      <c r="I36" s="268"/>
      <c r="J36" s="268"/>
      <c r="K36" s="268"/>
      <c r="L36" s="268"/>
      <c r="M36" s="268"/>
      <c r="N36" s="268"/>
      <c r="O36" s="268"/>
      <c r="P36" s="268"/>
      <c r="Q36" s="268"/>
      <c r="R36" s="269"/>
    </row>
    <row r="37" spans="1:18" ht="9.75" customHeight="1" x14ac:dyDescent="0.15"/>
    <row r="38" spans="1:18" ht="15.75" customHeight="1" x14ac:dyDescent="0.15">
      <c r="A38" s="185" t="s">
        <v>206</v>
      </c>
      <c r="B38" s="185"/>
      <c r="C38" s="185"/>
      <c r="D38" s="185"/>
    </row>
    <row r="39" spans="1:18" s="92" customFormat="1" ht="19.5" customHeight="1" x14ac:dyDescent="0.15">
      <c r="B39"/>
      <c r="C39"/>
      <c r="D39" s="241" t="s">
        <v>476</v>
      </c>
      <c r="E39" s="241"/>
      <c r="F39" s="348" t="s">
        <v>477</v>
      </c>
      <c r="G39" s="348"/>
      <c r="H39" s="348" t="s">
        <v>478</v>
      </c>
      <c r="I39" s="348"/>
      <c r="J39" s="348"/>
      <c r="K39" s="348"/>
      <c r="L39" s="348"/>
      <c r="M39" s="348"/>
      <c r="N39" s="348" t="s">
        <v>480</v>
      </c>
      <c r="O39" s="348"/>
      <c r="P39" s="348"/>
      <c r="Q39" s="348"/>
      <c r="R39" s="348"/>
    </row>
    <row r="40" spans="1:18" s="92" customFormat="1" ht="33.75" customHeight="1" x14ac:dyDescent="0.15">
      <c r="B40"/>
      <c r="C40"/>
      <c r="D40" s="351" t="s">
        <v>479</v>
      </c>
      <c r="E40" s="351"/>
      <c r="F40" s="318"/>
      <c r="G40" s="318"/>
      <c r="H40" s="349" t="s">
        <v>483</v>
      </c>
      <c r="I40" s="350"/>
      <c r="J40" s="350"/>
      <c r="K40" s="350"/>
      <c r="L40" s="350"/>
      <c r="M40" s="350"/>
      <c r="N40" s="309" t="s">
        <v>481</v>
      </c>
      <c r="O40" s="309"/>
      <c r="P40" s="309"/>
      <c r="Q40" s="309"/>
      <c r="R40" s="309"/>
    </row>
    <row r="41" spans="1:18" s="92" customFormat="1" ht="25.5" customHeight="1" x14ac:dyDescent="0.15">
      <c r="B41"/>
      <c r="C41"/>
      <c r="D41" s="351" t="s">
        <v>482</v>
      </c>
      <c r="E41" s="351"/>
      <c r="F41" s="318"/>
      <c r="G41" s="318"/>
      <c r="H41" s="349" t="s">
        <v>484</v>
      </c>
      <c r="I41" s="352"/>
      <c r="J41" s="352"/>
      <c r="K41" s="352"/>
      <c r="L41" s="352"/>
      <c r="M41" s="352"/>
      <c r="N41" s="308" t="s">
        <v>485</v>
      </c>
      <c r="O41" s="309"/>
      <c r="P41" s="309"/>
      <c r="Q41" s="309"/>
      <c r="R41" s="309"/>
    </row>
    <row r="42" spans="1:18" s="92" customFormat="1" ht="15" customHeight="1" x14ac:dyDescent="0.15">
      <c r="B42"/>
      <c r="C42"/>
      <c r="D42" s="345" t="s">
        <v>486</v>
      </c>
      <c r="E42" s="278"/>
      <c r="F42" s="318"/>
      <c r="G42" s="318"/>
      <c r="H42" s="309" t="s">
        <v>487</v>
      </c>
      <c r="I42" s="309"/>
      <c r="J42" s="309"/>
      <c r="K42" s="309"/>
      <c r="L42" s="309"/>
      <c r="M42" s="309"/>
      <c r="N42" s="308" t="s">
        <v>488</v>
      </c>
      <c r="O42" s="309"/>
      <c r="P42" s="309"/>
      <c r="Q42" s="309"/>
      <c r="R42" s="309"/>
    </row>
    <row r="43" spans="1:18" s="92" customFormat="1" ht="15" customHeight="1" x14ac:dyDescent="0.15">
      <c r="B43"/>
      <c r="C43"/>
      <c r="D43" s="346"/>
      <c r="E43" s="347"/>
      <c r="F43" s="318"/>
      <c r="G43" s="318"/>
      <c r="H43" s="309" t="s">
        <v>589</v>
      </c>
      <c r="I43" s="309"/>
      <c r="J43" s="309"/>
      <c r="K43" s="309"/>
      <c r="L43" s="309"/>
      <c r="M43" s="309"/>
      <c r="N43" s="308" t="s">
        <v>590</v>
      </c>
      <c r="O43" s="309"/>
      <c r="P43" s="309"/>
      <c r="Q43" s="309"/>
      <c r="R43" s="309"/>
    </row>
    <row r="44" spans="1:18" s="92" customFormat="1" ht="18.75" customHeight="1" x14ac:dyDescent="0.15">
      <c r="B44"/>
      <c r="C44"/>
      <c r="D44" s="351" t="s">
        <v>449</v>
      </c>
      <c r="E44" s="351"/>
      <c r="F44" s="318"/>
      <c r="G44" s="318"/>
      <c r="H44" s="370" t="s">
        <v>489</v>
      </c>
      <c r="I44" s="354"/>
      <c r="J44" s="354"/>
      <c r="K44" s="354"/>
      <c r="L44" s="354"/>
      <c r="M44" s="354"/>
      <c r="N44" s="308" t="s">
        <v>490</v>
      </c>
      <c r="O44" s="309"/>
      <c r="P44" s="309"/>
      <c r="Q44" s="309"/>
      <c r="R44" s="309"/>
    </row>
    <row r="45" spans="1:18" s="92" customFormat="1" ht="18.75" customHeight="1" x14ac:dyDescent="0.15">
      <c r="B45"/>
      <c r="C45"/>
      <c r="D45" s="279"/>
      <c r="E45" s="281"/>
      <c r="F45" s="322"/>
      <c r="G45" s="324"/>
      <c r="H45" s="367"/>
      <c r="I45" s="368"/>
      <c r="J45" s="368"/>
      <c r="K45" s="368"/>
      <c r="L45" s="368"/>
      <c r="M45" s="369"/>
      <c r="N45" s="341"/>
      <c r="O45" s="358"/>
      <c r="P45" s="358"/>
      <c r="Q45" s="358"/>
      <c r="R45" s="359"/>
    </row>
    <row r="46" spans="1:18" s="92" customFormat="1" ht="20.25" customHeight="1" x14ac:dyDescent="0.15">
      <c r="A46" s="364" t="s">
        <v>20</v>
      </c>
      <c r="B46" s="364"/>
      <c r="C46" s="364"/>
      <c r="D46" s="166" t="s">
        <v>205</v>
      </c>
      <c r="F46" s="107"/>
    </row>
    <row r="47" spans="1:18" s="92" customFormat="1" ht="20.25" customHeight="1" x14ac:dyDescent="0.15">
      <c r="A47" s="94"/>
      <c r="B47" s="94"/>
      <c r="C47" s="94"/>
      <c r="D47" s="309" t="s">
        <v>495</v>
      </c>
      <c r="E47" s="309"/>
      <c r="F47" s="309"/>
      <c r="G47" s="309"/>
      <c r="H47" s="328" t="s">
        <v>491</v>
      </c>
      <c r="I47" s="328"/>
      <c r="J47" s="354" t="s">
        <v>494</v>
      </c>
      <c r="K47" s="354"/>
      <c r="L47" s="354"/>
      <c r="M47" s="354"/>
      <c r="N47" s="354"/>
      <c r="O47" s="354"/>
      <c r="P47" s="309" t="s">
        <v>493</v>
      </c>
      <c r="Q47" s="309"/>
      <c r="R47" s="309"/>
    </row>
    <row r="48" spans="1:18" s="92" customFormat="1" ht="28.9" customHeight="1" x14ac:dyDescent="0.15">
      <c r="A48" s="94"/>
      <c r="B48" s="94"/>
      <c r="C48" s="94"/>
      <c r="D48" s="348" t="s">
        <v>492</v>
      </c>
      <c r="E48" s="348"/>
      <c r="F48" s="348"/>
      <c r="G48" s="357"/>
      <c r="H48" s="311"/>
      <c r="I48" s="313"/>
      <c r="J48" s="355" t="s">
        <v>591</v>
      </c>
      <c r="K48" s="356"/>
      <c r="L48" s="356"/>
      <c r="M48" s="356"/>
      <c r="N48" s="356"/>
      <c r="O48" s="356"/>
      <c r="P48" s="363"/>
      <c r="Q48" s="318"/>
      <c r="R48" s="318"/>
    </row>
    <row r="49" spans="1:18" s="92" customFormat="1" ht="28.9" customHeight="1" x14ac:dyDescent="0.15">
      <c r="A49" s="94"/>
      <c r="B49" s="94"/>
      <c r="C49" s="94"/>
      <c r="D49" s="348" t="s">
        <v>496</v>
      </c>
      <c r="E49" s="348"/>
      <c r="F49" s="348"/>
      <c r="G49" s="357"/>
      <c r="H49" s="311"/>
      <c r="I49" s="313"/>
      <c r="J49" s="355" t="s">
        <v>592</v>
      </c>
      <c r="K49" s="356"/>
      <c r="L49" s="356"/>
      <c r="M49" s="356"/>
      <c r="N49" s="356"/>
      <c r="O49" s="356"/>
      <c r="P49" s="318"/>
      <c r="Q49" s="318"/>
      <c r="R49" s="318"/>
    </row>
    <row r="50" spans="1:18" s="92" customFormat="1" ht="20.25" customHeight="1" x14ac:dyDescent="0.15">
      <c r="A50" s="94"/>
      <c r="B50" s="94"/>
      <c r="C50" s="94"/>
      <c r="D50" s="348" t="s">
        <v>497</v>
      </c>
      <c r="E50" s="348"/>
      <c r="F50" s="348"/>
      <c r="G50" s="357"/>
      <c r="H50" s="311"/>
      <c r="I50" s="313"/>
      <c r="J50" s="355" t="s">
        <v>533</v>
      </c>
      <c r="K50" s="356"/>
      <c r="L50" s="356"/>
      <c r="M50" s="356"/>
      <c r="N50" s="356"/>
      <c r="O50" s="356"/>
      <c r="P50" s="318"/>
      <c r="Q50" s="318"/>
      <c r="R50" s="318"/>
    </row>
    <row r="51" spans="1:18" s="92" customFormat="1" ht="20.25" customHeight="1" x14ac:dyDescent="0.15">
      <c r="A51" s="343" t="s">
        <v>41</v>
      </c>
      <c r="B51" s="343"/>
      <c r="C51" s="343"/>
    </row>
    <row r="52" spans="1:18" s="92" customFormat="1" ht="20.25" customHeight="1" x14ac:dyDescent="0.15">
      <c r="A52" s="109"/>
      <c r="D52" s="310" t="s">
        <v>500</v>
      </c>
      <c r="E52" s="314"/>
      <c r="F52" s="315"/>
      <c r="G52" s="310" t="s">
        <v>501</v>
      </c>
      <c r="H52" s="314"/>
      <c r="I52" s="314"/>
      <c r="J52" s="314"/>
      <c r="K52" s="314"/>
      <c r="L52" s="315"/>
      <c r="M52" s="310" t="s">
        <v>502</v>
      </c>
      <c r="N52" s="314"/>
      <c r="O52" s="315"/>
      <c r="P52" s="310" t="s">
        <v>503</v>
      </c>
      <c r="Q52" s="314"/>
      <c r="R52" s="315"/>
    </row>
    <row r="53" spans="1:18" s="92" customFormat="1" ht="20.25" customHeight="1" x14ac:dyDescent="0.15">
      <c r="A53" s="109"/>
      <c r="D53" s="322" t="s">
        <v>504</v>
      </c>
      <c r="E53" s="323"/>
      <c r="F53" s="324"/>
      <c r="G53" s="322"/>
      <c r="H53" s="323"/>
      <c r="I53" s="323"/>
      <c r="J53" s="323"/>
      <c r="K53" s="323"/>
      <c r="L53" s="324"/>
      <c r="M53" s="322"/>
      <c r="N53" s="323"/>
      <c r="O53" s="324"/>
      <c r="P53" s="322"/>
      <c r="Q53" s="323"/>
      <c r="R53" s="324"/>
    </row>
    <row r="54" spans="1:18" s="92" customFormat="1" ht="20.25" customHeight="1" x14ac:dyDescent="0.15">
      <c r="A54" s="109"/>
      <c r="D54" s="322" t="s">
        <v>505</v>
      </c>
      <c r="E54" s="323"/>
      <c r="F54" s="324"/>
      <c r="G54" s="322"/>
      <c r="H54" s="323"/>
      <c r="I54" s="323"/>
      <c r="J54" s="323"/>
      <c r="K54" s="323"/>
      <c r="L54" s="324"/>
      <c r="M54" s="322"/>
      <c r="N54" s="323"/>
      <c r="O54" s="324"/>
      <c r="P54" s="322"/>
      <c r="Q54" s="323"/>
      <c r="R54" s="324"/>
    </row>
    <row r="55" spans="1:18" s="92" customFormat="1" ht="20.25" customHeight="1" x14ac:dyDescent="0.15">
      <c r="A55" s="109"/>
      <c r="D55" s="322" t="s">
        <v>506</v>
      </c>
      <c r="E55" s="323"/>
      <c r="F55" s="324"/>
      <c r="G55" s="322"/>
      <c r="H55" s="323"/>
      <c r="I55" s="323"/>
      <c r="J55" s="323"/>
      <c r="K55" s="323"/>
      <c r="L55" s="324"/>
      <c r="M55" s="322"/>
      <c r="N55" s="323"/>
      <c r="O55" s="324"/>
      <c r="P55" s="322"/>
      <c r="Q55" s="323"/>
      <c r="R55" s="324"/>
    </row>
    <row r="56" spans="1:18" s="92" customFormat="1" ht="20.25" customHeight="1" x14ac:dyDescent="0.15">
      <c r="A56" s="109"/>
      <c r="D56" s="341"/>
      <c r="E56" s="323"/>
      <c r="F56" s="324"/>
      <c r="G56" s="322"/>
      <c r="H56" s="323"/>
      <c r="I56" s="323"/>
      <c r="J56" s="323"/>
      <c r="K56" s="323"/>
      <c r="L56" s="324"/>
      <c r="M56" s="322"/>
      <c r="N56" s="323"/>
      <c r="O56" s="324"/>
      <c r="P56" s="322"/>
      <c r="Q56" s="323"/>
      <c r="R56" s="324"/>
    </row>
    <row r="57" spans="1:18" s="92" customFormat="1" ht="20.25" customHeight="1" x14ac:dyDescent="0.15">
      <c r="A57" s="109"/>
      <c r="D57" s="341"/>
      <c r="E57" s="323"/>
      <c r="F57" s="324"/>
      <c r="G57" s="322"/>
      <c r="H57" s="323"/>
      <c r="I57" s="323"/>
      <c r="J57" s="323"/>
      <c r="K57" s="323"/>
      <c r="L57" s="324"/>
      <c r="M57" s="322"/>
      <c r="N57" s="323"/>
      <c r="O57" s="324"/>
      <c r="P57" s="322"/>
      <c r="Q57" s="323"/>
      <c r="R57" s="324"/>
    </row>
    <row r="58" spans="1:18" s="92" customFormat="1" ht="20.25" customHeight="1" x14ac:dyDescent="0.15">
      <c r="A58" s="343" t="s">
        <v>554</v>
      </c>
      <c r="B58" s="343"/>
      <c r="C58" s="343"/>
      <c r="D58" s="167" t="s">
        <v>526</v>
      </c>
      <c r="E58" s="167"/>
    </row>
    <row r="59" spans="1:18" s="92" customFormat="1" ht="20.25" customHeight="1" x14ac:dyDescent="0.15">
      <c r="A59" s="109"/>
      <c r="B59" s="1"/>
      <c r="C59" s="1"/>
      <c r="D59" s="337" t="s">
        <v>507</v>
      </c>
      <c r="E59" s="338"/>
      <c r="F59" s="339"/>
      <c r="G59" s="340" t="s">
        <v>527</v>
      </c>
      <c r="H59" s="314"/>
      <c r="I59" s="315"/>
      <c r="J59" s="317" t="s">
        <v>534</v>
      </c>
      <c r="K59" s="317"/>
      <c r="L59" s="317"/>
      <c r="M59" s="317"/>
      <c r="N59" s="317"/>
      <c r="O59" s="317"/>
      <c r="P59" s="317"/>
      <c r="Q59" s="317"/>
      <c r="R59" s="317"/>
    </row>
    <row r="60" spans="1:18" s="92" customFormat="1" ht="20.25" customHeight="1" x14ac:dyDescent="0.15">
      <c r="A60" s="109"/>
      <c r="B60" s="1"/>
      <c r="C60" s="1"/>
      <c r="D60" s="319" t="s">
        <v>508</v>
      </c>
      <c r="E60" s="320"/>
      <c r="F60" s="321"/>
      <c r="G60" s="322"/>
      <c r="H60" s="323"/>
      <c r="I60" s="324"/>
      <c r="J60" s="316"/>
      <c r="K60" s="316"/>
      <c r="L60" s="316"/>
      <c r="M60" s="316"/>
      <c r="N60" s="316"/>
      <c r="O60" s="316"/>
      <c r="P60" s="316"/>
      <c r="Q60" s="316"/>
      <c r="R60" s="316"/>
    </row>
    <row r="61" spans="1:18" s="92" customFormat="1" ht="20.25" customHeight="1" x14ac:dyDescent="0.15">
      <c r="A61" s="109"/>
      <c r="B61" s="1"/>
      <c r="C61" s="1"/>
      <c r="D61" s="319" t="s">
        <v>509</v>
      </c>
      <c r="E61" s="320"/>
      <c r="F61" s="321"/>
      <c r="G61" s="322"/>
      <c r="H61" s="323"/>
      <c r="I61" s="324"/>
      <c r="J61" s="316"/>
      <c r="K61" s="316"/>
      <c r="L61" s="316"/>
      <c r="M61" s="316"/>
      <c r="N61" s="316"/>
      <c r="O61" s="316"/>
      <c r="P61" s="316"/>
      <c r="Q61" s="316"/>
      <c r="R61" s="316"/>
    </row>
    <row r="62" spans="1:18" s="92" customFormat="1" ht="20.25" customHeight="1" x14ac:dyDescent="0.15">
      <c r="A62" s="109"/>
      <c r="B62" s="1"/>
      <c r="C62" s="1"/>
      <c r="D62" s="319" t="s">
        <v>510</v>
      </c>
      <c r="E62" s="320"/>
      <c r="F62" s="321"/>
      <c r="G62" s="322"/>
      <c r="H62" s="323"/>
      <c r="I62" s="324"/>
      <c r="J62" s="316"/>
      <c r="K62" s="316"/>
      <c r="L62" s="316"/>
      <c r="M62" s="316"/>
      <c r="N62" s="316"/>
      <c r="O62" s="316"/>
      <c r="P62" s="316"/>
      <c r="Q62" s="316"/>
      <c r="R62" s="316"/>
    </row>
    <row r="63" spans="1:18" s="92" customFormat="1" ht="20.25" customHeight="1" x14ac:dyDescent="0.15">
      <c r="A63" s="109"/>
      <c r="B63" s="1"/>
      <c r="C63" s="1"/>
      <c r="D63" s="319"/>
      <c r="E63" s="320"/>
      <c r="F63" s="321"/>
      <c r="G63" s="322"/>
      <c r="H63" s="323"/>
      <c r="I63" s="324"/>
      <c r="J63" s="316"/>
      <c r="K63" s="316"/>
      <c r="L63" s="316"/>
      <c r="M63" s="316"/>
      <c r="N63" s="316"/>
      <c r="O63" s="316"/>
      <c r="P63" s="316"/>
      <c r="Q63" s="316"/>
      <c r="R63" s="316"/>
    </row>
    <row r="64" spans="1:18" s="92" customFormat="1" ht="20.25" customHeight="1" x14ac:dyDescent="0.15">
      <c r="A64" s="344" t="s">
        <v>511</v>
      </c>
      <c r="B64" s="344"/>
      <c r="C64" s="344"/>
      <c r="D64" s="1"/>
      <c r="E64" s="167" t="s">
        <v>514</v>
      </c>
      <c r="F64" s="94"/>
      <c r="G64" s="94"/>
      <c r="H64" s="94"/>
      <c r="I64" s="94"/>
      <c r="J64" s="94"/>
      <c r="K64" s="94"/>
      <c r="L64" s="94"/>
      <c r="M64" s="94"/>
      <c r="N64" s="94"/>
      <c r="O64" s="94"/>
      <c r="P64" s="94"/>
      <c r="Q64" s="94"/>
      <c r="R64" s="94"/>
    </row>
    <row r="65" spans="1:18" s="92" customFormat="1" ht="20.25" customHeight="1" x14ac:dyDescent="0.15">
      <c r="A65" s="109"/>
      <c r="B65" s="1"/>
      <c r="C65" s="1"/>
      <c r="D65" s="317" t="s">
        <v>512</v>
      </c>
      <c r="E65" s="317"/>
      <c r="F65" s="317"/>
      <c r="G65" s="309" t="s">
        <v>513</v>
      </c>
      <c r="H65" s="309"/>
      <c r="I65" s="309"/>
      <c r="J65" s="94"/>
      <c r="K65" s="94"/>
      <c r="L65" s="94"/>
      <c r="M65" s="94"/>
      <c r="N65" s="94"/>
      <c r="O65" s="94"/>
      <c r="P65" s="94"/>
      <c r="Q65" s="94"/>
      <c r="R65" s="94"/>
    </row>
    <row r="66" spans="1:18" s="92" customFormat="1" ht="20.25" customHeight="1" x14ac:dyDescent="0.15">
      <c r="A66" s="109"/>
      <c r="B66" s="1"/>
      <c r="C66" s="1"/>
      <c r="D66" s="317" t="s">
        <v>515</v>
      </c>
      <c r="E66" s="317"/>
      <c r="F66" s="317"/>
      <c r="G66" s="318"/>
      <c r="H66" s="318"/>
      <c r="I66" s="318"/>
      <c r="J66" s="94"/>
      <c r="K66" s="94"/>
      <c r="L66" s="94"/>
      <c r="M66" s="94"/>
      <c r="N66" s="94"/>
      <c r="O66" s="94"/>
      <c r="P66" s="94"/>
      <c r="Q66" s="94"/>
      <c r="R66" s="94"/>
    </row>
    <row r="67" spans="1:18" s="92" customFormat="1" ht="20.25" customHeight="1" x14ac:dyDescent="0.15">
      <c r="A67" s="109"/>
      <c r="B67" s="1"/>
      <c r="C67" s="1"/>
      <c r="D67" s="317" t="s">
        <v>517</v>
      </c>
      <c r="E67" s="317"/>
      <c r="F67" s="317"/>
      <c r="G67" s="318"/>
      <c r="H67" s="318"/>
      <c r="I67" s="318"/>
      <c r="J67" s="94" t="s">
        <v>516</v>
      </c>
      <c r="K67" s="94"/>
      <c r="L67" s="94"/>
      <c r="M67" s="94"/>
      <c r="N67" s="94"/>
      <c r="O67" s="94"/>
      <c r="P67" s="94"/>
      <c r="Q67" s="94"/>
      <c r="R67" s="94"/>
    </row>
    <row r="68" spans="1:18" s="92" customFormat="1" ht="20.25" customHeight="1" x14ac:dyDescent="0.15">
      <c r="C68" s="168"/>
      <c r="D68" s="169" t="s">
        <v>518</v>
      </c>
    </row>
    <row r="69" spans="1:18" s="92" customFormat="1" ht="20.25" customHeight="1" x14ac:dyDescent="0.15">
      <c r="A69" s="343" t="s">
        <v>519</v>
      </c>
      <c r="B69" s="343"/>
      <c r="C69" s="343"/>
    </row>
    <row r="70" spans="1:18" s="92" customFormat="1" ht="20.25" customHeight="1" x14ac:dyDescent="0.15">
      <c r="A70" s="109"/>
      <c r="D70" s="309" t="s">
        <v>520</v>
      </c>
      <c r="E70" s="309"/>
      <c r="F70" s="309"/>
      <c r="G70" s="328" t="s">
        <v>521</v>
      </c>
      <c r="H70" s="328"/>
      <c r="I70" s="328"/>
    </row>
    <row r="71" spans="1:18" s="92" customFormat="1" ht="20.25" customHeight="1" x14ac:dyDescent="0.15">
      <c r="A71" s="109"/>
      <c r="D71" s="309" t="s">
        <v>522</v>
      </c>
      <c r="E71" s="309"/>
      <c r="F71" s="310"/>
      <c r="G71" s="311"/>
      <c r="H71" s="312"/>
      <c r="I71" s="313"/>
      <c r="J71" s="94" t="s">
        <v>524</v>
      </c>
    </row>
    <row r="72" spans="1:18" s="92" customFormat="1" ht="20.25" customHeight="1" x14ac:dyDescent="0.15">
      <c r="A72" s="109"/>
      <c r="D72" s="309" t="s">
        <v>523</v>
      </c>
      <c r="E72" s="309"/>
      <c r="F72" s="310"/>
      <c r="G72" s="311" t="s">
        <v>536</v>
      </c>
      <c r="H72" s="312"/>
      <c r="I72" s="313"/>
      <c r="J72" s="94" t="s">
        <v>525</v>
      </c>
    </row>
    <row r="73" spans="1:18" s="92" customFormat="1" ht="20.25" customHeight="1" x14ac:dyDescent="0.15">
      <c r="A73" s="109" t="s">
        <v>528</v>
      </c>
      <c r="F73" s="168"/>
      <c r="H73" s="168" t="s">
        <v>540</v>
      </c>
      <c r="K73" s="168"/>
    </row>
    <row r="74" spans="1:18" s="92" customFormat="1" ht="20.25" customHeight="1" x14ac:dyDescent="0.15">
      <c r="A74" s="109"/>
      <c r="D74" s="310" t="s">
        <v>529</v>
      </c>
      <c r="E74" s="314"/>
      <c r="F74" s="314"/>
      <c r="G74" s="315"/>
      <c r="H74" s="310" t="s">
        <v>530</v>
      </c>
      <c r="I74" s="315"/>
      <c r="J74"/>
      <c r="K74" s="94" t="s">
        <v>537</v>
      </c>
    </row>
    <row r="75" spans="1:18" s="92" customFormat="1" ht="20.25" customHeight="1" x14ac:dyDescent="0.15">
      <c r="A75" s="109"/>
      <c r="D75" s="325" t="s">
        <v>553</v>
      </c>
      <c r="E75" s="326"/>
      <c r="F75" s="326"/>
      <c r="G75" s="327"/>
      <c r="H75" s="322"/>
      <c r="I75" s="324"/>
      <c r="J75"/>
      <c r="K75" s="156"/>
      <c r="L75" s="107" t="s">
        <v>538</v>
      </c>
      <c r="M75" s="156"/>
      <c r="N75" s="109" t="s">
        <v>539</v>
      </c>
    </row>
    <row r="76" spans="1:18" s="92" customFormat="1" ht="20.25" customHeight="1" x14ac:dyDescent="0.15">
      <c r="A76" s="109"/>
      <c r="D76" s="308" t="s">
        <v>555</v>
      </c>
      <c r="E76" s="309"/>
      <c r="F76" s="309"/>
      <c r="G76" s="309"/>
      <c r="H76" s="322"/>
      <c r="I76" s="324"/>
      <c r="J76"/>
    </row>
    <row r="77" spans="1:18" s="92" customFormat="1" ht="20.25" customHeight="1" x14ac:dyDescent="0.15">
      <c r="A77" s="109" t="s">
        <v>61</v>
      </c>
      <c r="B77" s="1"/>
      <c r="C77" s="1"/>
      <c r="D77" s="1"/>
    </row>
    <row r="78" spans="1:18" s="92" customFormat="1" ht="48.75" customHeight="1" x14ac:dyDescent="0.15">
      <c r="B78"/>
      <c r="C78"/>
      <c r="D78" s="342"/>
      <c r="E78" s="342"/>
      <c r="F78" s="342"/>
      <c r="G78" s="342"/>
      <c r="H78" s="342"/>
      <c r="I78" s="342"/>
      <c r="J78" s="342"/>
      <c r="K78" s="342"/>
      <c r="L78" s="342"/>
      <c r="M78" s="342"/>
      <c r="N78" s="342"/>
      <c r="O78" s="342"/>
      <c r="P78" s="342"/>
      <c r="Q78" s="342"/>
      <c r="R78" s="342"/>
    </row>
    <row r="79" spans="1:18" s="92" customFormat="1" ht="8.25" customHeight="1" thickBot="1" x14ac:dyDescent="0.2"/>
    <row r="80" spans="1:18" s="92" customFormat="1" ht="14.25" thickTop="1" x14ac:dyDescent="0.15">
      <c r="A80" s="170"/>
      <c r="B80" s="170" t="s">
        <v>21</v>
      </c>
      <c r="C80" s="170"/>
      <c r="D80" s="170"/>
      <c r="E80" s="170"/>
      <c r="F80" s="170"/>
      <c r="G80" s="170"/>
      <c r="H80" s="170"/>
      <c r="I80" s="170"/>
      <c r="J80" s="170"/>
      <c r="K80" s="170"/>
      <c r="L80" s="170"/>
      <c r="M80" s="170"/>
      <c r="N80" s="170"/>
      <c r="O80" s="170"/>
      <c r="P80" s="170"/>
      <c r="Q80" s="170"/>
      <c r="R80" s="170"/>
    </row>
    <row r="81" spans="6:22" s="92" customFormat="1" x14ac:dyDescent="0.15">
      <c r="F81" s="92" t="s">
        <v>22</v>
      </c>
    </row>
    <row r="82" spans="6:22" s="92" customFormat="1" x14ac:dyDescent="0.15"/>
    <row r="83" spans="6:22" s="92" customFormat="1" x14ac:dyDescent="0.15"/>
    <row r="84" spans="6:22" s="92" customFormat="1" x14ac:dyDescent="0.15"/>
    <row r="85" spans="6:22" s="92" customFormat="1" x14ac:dyDescent="0.15"/>
    <row r="86" spans="6:22" s="92" customFormat="1" x14ac:dyDescent="0.15"/>
    <row r="87" spans="6:22" s="92" customFormat="1" x14ac:dyDescent="0.15"/>
    <row r="88" spans="6:22" s="92" customFormat="1" x14ac:dyDescent="0.15"/>
    <row r="89" spans="6:22" s="92" customFormat="1" x14ac:dyDescent="0.15"/>
    <row r="91" spans="6:22" x14ac:dyDescent="0.15">
      <c r="V91" t="s">
        <v>535</v>
      </c>
    </row>
    <row r="92" spans="6:22" x14ac:dyDescent="0.15">
      <c r="V92" t="s">
        <v>536</v>
      </c>
    </row>
  </sheetData>
  <sheetProtection algorithmName="SHA-512" hashValue="dVR+pRypsS3RlePMdv4liCpF1oCmQ02LMZ0sAtKGpf9y/EHXZUjuOYl2UTLQrxXUYMIOUTWGDlnEXKdusAZpkw==" saltValue="mGv/QkSD1IlNd5ERaAmQDg==" spinCount="100000" sheet="1" objects="1" scenarios="1"/>
  <mergeCells count="185">
    <mergeCell ref="A4:C4"/>
    <mergeCell ref="D4:E4"/>
    <mergeCell ref="F4:G4"/>
    <mergeCell ref="H4:I4"/>
    <mergeCell ref="A5:C5"/>
    <mergeCell ref="A12:C12"/>
    <mergeCell ref="D12:F12"/>
    <mergeCell ref="H12:R12"/>
    <mergeCell ref="A9:C9"/>
    <mergeCell ref="J9:L9"/>
    <mergeCell ref="M9:O9"/>
    <mergeCell ref="P9:R9"/>
    <mergeCell ref="D9:I9"/>
    <mergeCell ref="A6:C6"/>
    <mergeCell ref="D6:R6"/>
    <mergeCell ref="A7:C7"/>
    <mergeCell ref="D7:R7"/>
    <mergeCell ref="A8:C8"/>
    <mergeCell ref="J8:L8"/>
    <mergeCell ref="M8:O8"/>
    <mergeCell ref="P8:R8"/>
    <mergeCell ref="D8:I8"/>
    <mergeCell ref="L18:M18"/>
    <mergeCell ref="P18:R18"/>
    <mergeCell ref="A13:C13"/>
    <mergeCell ref="D13:R13"/>
    <mergeCell ref="A14:C14"/>
    <mergeCell ref="D14:R14"/>
    <mergeCell ref="A15:C15"/>
    <mergeCell ref="D15:R15"/>
    <mergeCell ref="A17:C17"/>
    <mergeCell ref="A18:C18"/>
    <mergeCell ref="D18:E18"/>
    <mergeCell ref="H18:J18"/>
    <mergeCell ref="A51:C51"/>
    <mergeCell ref="A22:C22"/>
    <mergeCell ref="E22:G22"/>
    <mergeCell ref="N22:O22"/>
    <mergeCell ref="E23:G23"/>
    <mergeCell ref="A26:C26"/>
    <mergeCell ref="D26:E26"/>
    <mergeCell ref="A20:C20"/>
    <mergeCell ref="E20:G20"/>
    <mergeCell ref="N20:O20"/>
    <mergeCell ref="A21:C21"/>
    <mergeCell ref="E21:G21"/>
    <mergeCell ref="N21:O21"/>
    <mergeCell ref="G26:I26"/>
    <mergeCell ref="J26:K26"/>
    <mergeCell ref="A28:C28"/>
    <mergeCell ref="B31:C31"/>
    <mergeCell ref="B32:C32"/>
    <mergeCell ref="D29:E29"/>
    <mergeCell ref="F29:G29"/>
    <mergeCell ref="H29:I29"/>
    <mergeCell ref="J29:K29"/>
    <mergeCell ref="L29:M29"/>
    <mergeCell ref="B30:C30"/>
    <mergeCell ref="N44:R44"/>
    <mergeCell ref="P47:R47"/>
    <mergeCell ref="G52:L52"/>
    <mergeCell ref="D52:F52"/>
    <mergeCell ref="P49:R49"/>
    <mergeCell ref="D45:E45"/>
    <mergeCell ref="F45:G45"/>
    <mergeCell ref="H45:M45"/>
    <mergeCell ref="P50:R50"/>
    <mergeCell ref="D47:G47"/>
    <mergeCell ref="D48:G48"/>
    <mergeCell ref="D49:G49"/>
    <mergeCell ref="H50:I50"/>
    <mergeCell ref="J50:O50"/>
    <mergeCell ref="H49:I49"/>
    <mergeCell ref="J49:O49"/>
    <mergeCell ref="F44:G44"/>
    <mergeCell ref="H44:M44"/>
    <mergeCell ref="B29:C29"/>
    <mergeCell ref="J47:O47"/>
    <mergeCell ref="J48:O48"/>
    <mergeCell ref="D50:G50"/>
    <mergeCell ref="N45:R45"/>
    <mergeCell ref="N29:O29"/>
    <mergeCell ref="P29:Q29"/>
    <mergeCell ref="D32:E32"/>
    <mergeCell ref="F32:G32"/>
    <mergeCell ref="H32:I32"/>
    <mergeCell ref="J32:K32"/>
    <mergeCell ref="L32:M32"/>
    <mergeCell ref="G35:H35"/>
    <mergeCell ref="L35:M35"/>
    <mergeCell ref="N32:O32"/>
    <mergeCell ref="P32:Q32"/>
    <mergeCell ref="P48:R48"/>
    <mergeCell ref="H47:I47"/>
    <mergeCell ref="H48:I48"/>
    <mergeCell ref="D44:E44"/>
    <mergeCell ref="A46:C46"/>
    <mergeCell ref="A34:C34"/>
    <mergeCell ref="F42:G42"/>
    <mergeCell ref="H42:M42"/>
    <mergeCell ref="N42:R42"/>
    <mergeCell ref="F43:G43"/>
    <mergeCell ref="H43:M43"/>
    <mergeCell ref="N43:R43"/>
    <mergeCell ref="D42:E43"/>
    <mergeCell ref="H39:M39"/>
    <mergeCell ref="N39:R39"/>
    <mergeCell ref="H40:M40"/>
    <mergeCell ref="N40:R40"/>
    <mergeCell ref="D41:E41"/>
    <mergeCell ref="F41:G41"/>
    <mergeCell ref="H41:M41"/>
    <mergeCell ref="N41:R41"/>
    <mergeCell ref="D39:E39"/>
    <mergeCell ref="F39:G39"/>
    <mergeCell ref="D40:E40"/>
    <mergeCell ref="F40:G40"/>
    <mergeCell ref="D78:R78"/>
    <mergeCell ref="M52:O52"/>
    <mergeCell ref="P52:R52"/>
    <mergeCell ref="A69:C69"/>
    <mergeCell ref="A64:C64"/>
    <mergeCell ref="A58:C58"/>
    <mergeCell ref="D55:F55"/>
    <mergeCell ref="G55:L55"/>
    <mergeCell ref="M55:O55"/>
    <mergeCell ref="J59:R59"/>
    <mergeCell ref="D61:F61"/>
    <mergeCell ref="G61:I61"/>
    <mergeCell ref="D62:F62"/>
    <mergeCell ref="G62:I62"/>
    <mergeCell ref="J61:R61"/>
    <mergeCell ref="J62:R62"/>
    <mergeCell ref="D57:F57"/>
    <mergeCell ref="G57:L57"/>
    <mergeCell ref="M57:O57"/>
    <mergeCell ref="H76:I76"/>
    <mergeCell ref="G53:L53"/>
    <mergeCell ref="M53:O53"/>
    <mergeCell ref="D53:F53"/>
    <mergeCell ref="P53:R53"/>
    <mergeCell ref="D60:F60"/>
    <mergeCell ref="G60:I60"/>
    <mergeCell ref="D5:G5"/>
    <mergeCell ref="A1:S1"/>
    <mergeCell ref="L22:M22"/>
    <mergeCell ref="L20:M20"/>
    <mergeCell ref="L21:M21"/>
    <mergeCell ref="O23:P23"/>
    <mergeCell ref="B2:N3"/>
    <mergeCell ref="P57:R57"/>
    <mergeCell ref="D59:F59"/>
    <mergeCell ref="G59:I59"/>
    <mergeCell ref="J60:R60"/>
    <mergeCell ref="P55:R55"/>
    <mergeCell ref="D56:F56"/>
    <mergeCell ref="G56:L56"/>
    <mergeCell ref="M56:O56"/>
    <mergeCell ref="P56:R56"/>
    <mergeCell ref="D54:F54"/>
    <mergeCell ref="G54:L54"/>
    <mergeCell ref="M54:O54"/>
    <mergeCell ref="P54:R54"/>
    <mergeCell ref="G34:H34"/>
    <mergeCell ref="G36:R36"/>
    <mergeCell ref="D76:G76"/>
    <mergeCell ref="D71:F71"/>
    <mergeCell ref="G71:I71"/>
    <mergeCell ref="D72:F72"/>
    <mergeCell ref="G72:I72"/>
    <mergeCell ref="D74:G74"/>
    <mergeCell ref="J63:R63"/>
    <mergeCell ref="D65:F65"/>
    <mergeCell ref="G65:I65"/>
    <mergeCell ref="D66:F66"/>
    <mergeCell ref="G66:I66"/>
    <mergeCell ref="D67:F67"/>
    <mergeCell ref="G67:I67"/>
    <mergeCell ref="D63:F63"/>
    <mergeCell ref="G63:I63"/>
    <mergeCell ref="H74:I74"/>
    <mergeCell ref="H75:I75"/>
    <mergeCell ref="D75:G75"/>
    <mergeCell ref="D70:F70"/>
    <mergeCell ref="G70:I70"/>
  </mergeCells>
  <phoneticPr fontId="1"/>
  <conditionalFormatting sqref="D5 D6:S9 R10:S10">
    <cfRule type="cellIs" dxfId="10" priority="2" operator="equal">
      <formula>0</formula>
    </cfRule>
  </conditionalFormatting>
  <conditionalFormatting sqref="D20:D23">
    <cfRule type="cellIs" dxfId="9" priority="8" operator="equal">
      <formula>0</formula>
    </cfRule>
    <cfRule type="expression" dxfId="8" priority="9">
      <formula>$D$21="〇"</formula>
    </cfRule>
  </conditionalFormatting>
  <conditionalFormatting sqref="D12:R15">
    <cfRule type="cellIs" dxfId="7" priority="3" operator="equal">
      <formula>0</formula>
    </cfRule>
  </conditionalFormatting>
  <conditionalFormatting sqref="H20:H24">
    <cfRule type="cellIs" dxfId="6" priority="6" operator="equal">
      <formula>0</formula>
    </cfRule>
    <cfRule type="expression" dxfId="5" priority="7">
      <formula>$D$21="〇"</formula>
    </cfRule>
  </conditionalFormatting>
  <conditionalFormatting sqref="N24 P24 D26:E26 J26:K26">
    <cfRule type="cellIs" dxfId="4" priority="4" operator="equal">
      <formula>0</formula>
    </cfRule>
  </conditionalFormatting>
  <conditionalFormatting sqref="N20:O22">
    <cfRule type="cellIs" dxfId="3" priority="5" operator="equal">
      <formula>0</formula>
    </cfRule>
  </conditionalFormatting>
  <conditionalFormatting sqref="O23:P23">
    <cfRule type="cellIs" dxfId="2" priority="1" operator="equal">
      <formula>0</formula>
    </cfRule>
  </conditionalFormatting>
  <dataValidations count="3">
    <dataValidation imeMode="off" allowBlank="1" showInputMessage="1" showErrorMessage="1" sqref="M8:R9 D5"/>
    <dataValidation imeMode="on" allowBlank="1" showInputMessage="1" showErrorMessage="1" sqref="D13:D15 H12:R12 D6:R7 D8:D9"/>
    <dataValidation type="list" allowBlank="1" showInputMessage="1" showErrorMessage="1" sqref="D34 H48:I50 G71:I72">
      <formula1>$V$90:$V$92</formula1>
    </dataValidation>
  </dataValidations>
  <pageMargins left="0.70866141732283472" right="0.39370078740157483" top="0.59055118110236227" bottom="0.47244094488188981" header="0.31496062992125984" footer="0.31496062992125984"/>
  <pageSetup paperSize="9" fitToHeight="0" orientation="portrait" r:id="rId1"/>
  <headerFooter>
    <oddHeader>&amp;C&amp;A</oddHeader>
  </headerFooter>
  <rowBreaks count="1" manualBreakCount="1">
    <brk id="45"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6"/>
  <sheetViews>
    <sheetView showGridLines="0" zoomScaleNormal="100" zoomScaleSheetLayoutView="100" workbookViewId="0">
      <selection activeCell="D18" sqref="D18"/>
    </sheetView>
  </sheetViews>
  <sheetFormatPr defaultColWidth="9" defaultRowHeight="13.5" x14ac:dyDescent="0.15"/>
  <cols>
    <col min="1" max="1" width="5" style="117" customWidth="1"/>
    <col min="2" max="2" width="12.125" style="117" customWidth="1"/>
    <col min="3" max="3" width="8.25" style="117" customWidth="1"/>
    <col min="4" max="4" width="17.125" style="117" customWidth="1"/>
    <col min="5" max="5" width="3.25" style="117" customWidth="1"/>
    <col min="6" max="6" width="9.625" style="117" customWidth="1"/>
    <col min="7" max="7" width="11" style="117" customWidth="1"/>
    <col min="8" max="16384" width="9" style="117"/>
  </cols>
  <sheetData>
    <row r="1" spans="1:10" ht="24" x14ac:dyDescent="0.15">
      <c r="A1" s="116" t="s">
        <v>3</v>
      </c>
      <c r="C1" s="118"/>
      <c r="D1" s="151" t="s">
        <v>456</v>
      </c>
    </row>
    <row r="2" spans="1:10" ht="11.25" customHeight="1" x14ac:dyDescent="0.15">
      <c r="A2" s="116"/>
      <c r="C2" s="118"/>
      <c r="D2" s="118"/>
    </row>
    <row r="3" spans="1:10" ht="20.25" customHeight="1" x14ac:dyDescent="0.15">
      <c r="C3" s="118"/>
      <c r="D3" s="118"/>
      <c r="G3" s="119"/>
      <c r="H3" s="119" t="s">
        <v>58</v>
      </c>
      <c r="I3" s="405"/>
      <c r="J3" s="406"/>
    </row>
    <row r="4" spans="1:10" ht="8.25" customHeight="1" x14ac:dyDescent="0.15">
      <c r="C4" s="118"/>
      <c r="D4" s="118"/>
      <c r="G4" s="120"/>
      <c r="H4" s="120"/>
      <c r="I4" s="120"/>
      <c r="J4" s="120"/>
    </row>
    <row r="5" spans="1:10" x14ac:dyDescent="0.15">
      <c r="A5" s="116" t="s">
        <v>457</v>
      </c>
      <c r="B5" s="116"/>
    </row>
    <row r="6" spans="1:10" ht="18.75" customHeight="1" x14ac:dyDescent="0.15">
      <c r="A6" s="116" t="s">
        <v>586</v>
      </c>
      <c r="B6" s="116"/>
    </row>
    <row r="7" spans="1:10" ht="9.75" customHeight="1" x14ac:dyDescent="0.15">
      <c r="B7" s="116"/>
    </row>
    <row r="8" spans="1:10" ht="20.25" customHeight="1" x14ac:dyDescent="0.15">
      <c r="A8" s="121"/>
      <c r="B8" s="117" t="s">
        <v>4</v>
      </c>
      <c r="C8" s="413">
        <f>①利用申請書!D10</f>
        <v>0</v>
      </c>
      <c r="D8" s="413"/>
      <c r="E8" s="413"/>
      <c r="F8" s="413"/>
      <c r="G8" s="413"/>
      <c r="H8" s="413"/>
      <c r="I8" s="413"/>
      <c r="J8" s="413"/>
    </row>
    <row r="9" spans="1:10" ht="20.25" customHeight="1" x14ac:dyDescent="0.15">
      <c r="A9" s="122"/>
      <c r="B9" s="116" t="s">
        <v>0</v>
      </c>
      <c r="C9" s="413">
        <f>①利用申請書!D17</f>
        <v>0</v>
      </c>
      <c r="D9" s="413"/>
      <c r="E9" s="413"/>
      <c r="F9" s="413"/>
      <c r="G9" s="413"/>
      <c r="H9" s="413"/>
      <c r="I9" s="413"/>
      <c r="J9" s="413"/>
    </row>
    <row r="10" spans="1:10" ht="20.25" customHeight="1" x14ac:dyDescent="0.15">
      <c r="A10" s="122"/>
      <c r="B10" s="117" t="s">
        <v>5</v>
      </c>
      <c r="C10" s="123"/>
      <c r="D10" s="155" t="str">
        <f>IF(①利用申請書!D24="○","第1展示場",IF(①利用申請書!D25="○","第1展示場半区画",""))</f>
        <v/>
      </c>
      <c r="E10" s="404" t="str">
        <f>IF(①利用申請書!D26="○","第２展示場","")</f>
        <v/>
      </c>
      <c r="F10" s="404"/>
      <c r="G10" s="404" t="str">
        <f>IF(①利用申請書!D27="○","第３展示場","")</f>
        <v/>
      </c>
      <c r="H10" s="404"/>
      <c r="I10" s="124"/>
      <c r="J10" s="125"/>
    </row>
    <row r="11" spans="1:10" ht="20.25" customHeight="1" x14ac:dyDescent="0.15">
      <c r="A11" s="122"/>
      <c r="B11" s="117" t="s">
        <v>6</v>
      </c>
      <c r="C11" s="126"/>
      <c r="D11" s="127" t="str">
        <f>①利用申請書!AB22</f>
        <v>年月日</v>
      </c>
      <c r="E11" s="128" t="s">
        <v>47</v>
      </c>
      <c r="F11" s="414" t="str">
        <f>①利用申請書!AC22</f>
        <v>年月日</v>
      </c>
      <c r="G11" s="414"/>
      <c r="H11" s="129"/>
      <c r="I11" s="129"/>
      <c r="J11" s="130"/>
    </row>
    <row r="12" spans="1:10" ht="7.5" customHeight="1" x14ac:dyDescent="0.15"/>
    <row r="13" spans="1:10" ht="14.25" customHeight="1" x14ac:dyDescent="0.15">
      <c r="A13" s="119" t="s">
        <v>48</v>
      </c>
      <c r="B13" s="402" t="s">
        <v>7</v>
      </c>
      <c r="C13" s="402"/>
      <c r="D13" s="402"/>
      <c r="E13" s="402"/>
      <c r="F13" s="402"/>
      <c r="G13" s="402"/>
      <c r="H13" s="402"/>
      <c r="I13" s="402"/>
      <c r="J13" s="402"/>
    </row>
    <row r="14" spans="1:10" ht="14.25" customHeight="1" x14ac:dyDescent="0.15">
      <c r="B14" s="402"/>
      <c r="C14" s="402"/>
      <c r="D14" s="402"/>
      <c r="E14" s="402"/>
      <c r="F14" s="402"/>
      <c r="G14" s="402"/>
      <c r="H14" s="402"/>
      <c r="I14" s="402"/>
      <c r="J14" s="402"/>
    </row>
    <row r="15" spans="1:10" ht="14.25" customHeight="1" x14ac:dyDescent="0.15">
      <c r="B15" s="402"/>
      <c r="C15" s="402"/>
      <c r="D15" s="402"/>
      <c r="E15" s="402"/>
      <c r="F15" s="402"/>
      <c r="G15" s="402"/>
      <c r="H15" s="402"/>
      <c r="I15" s="402"/>
      <c r="J15" s="402"/>
    </row>
    <row r="16" spans="1:10" ht="14.25" customHeight="1" x14ac:dyDescent="0.15"/>
    <row r="17" spans="1:10" ht="14.25" customHeight="1" x14ac:dyDescent="0.15">
      <c r="A17" s="119" t="s">
        <v>49</v>
      </c>
      <c r="B17" s="116" t="s">
        <v>459</v>
      </c>
    </row>
    <row r="18" spans="1:10" ht="14.25" customHeight="1" x14ac:dyDescent="0.15"/>
    <row r="19" spans="1:10" ht="14.25" customHeight="1" x14ac:dyDescent="0.15">
      <c r="A19" s="119" t="s">
        <v>50</v>
      </c>
      <c r="B19" s="407" t="s">
        <v>584</v>
      </c>
      <c r="C19" s="408"/>
      <c r="D19" s="408"/>
      <c r="E19" s="408"/>
      <c r="F19" s="408"/>
      <c r="G19" s="408"/>
      <c r="H19" s="408"/>
      <c r="I19" s="408"/>
      <c r="J19" s="408"/>
    </row>
    <row r="20" spans="1:10" ht="14.25" customHeight="1" x14ac:dyDescent="0.15">
      <c r="B20" s="408"/>
      <c r="C20" s="408"/>
      <c r="D20" s="408"/>
      <c r="E20" s="408"/>
      <c r="F20" s="408"/>
      <c r="G20" s="408"/>
      <c r="H20" s="408"/>
      <c r="I20" s="408"/>
      <c r="J20" s="408"/>
    </row>
    <row r="21" spans="1:10" ht="14.25" customHeight="1" x14ac:dyDescent="0.15">
      <c r="B21" s="408"/>
      <c r="C21" s="408"/>
      <c r="D21" s="408"/>
      <c r="E21" s="408"/>
      <c r="F21" s="408"/>
      <c r="G21" s="408"/>
      <c r="H21" s="408"/>
      <c r="I21" s="408"/>
      <c r="J21" s="408"/>
    </row>
    <row r="22" spans="1:10" ht="14.25" customHeight="1" x14ac:dyDescent="0.15">
      <c r="A22" s="119" t="s">
        <v>51</v>
      </c>
      <c r="B22" s="407" t="s">
        <v>463</v>
      </c>
      <c r="C22" s="408"/>
      <c r="D22" s="408"/>
      <c r="E22" s="408"/>
      <c r="F22" s="408"/>
      <c r="G22" s="408"/>
      <c r="H22" s="408"/>
      <c r="I22" s="408"/>
      <c r="J22" s="408"/>
    </row>
    <row r="23" spans="1:10" ht="14.25" customHeight="1" x14ac:dyDescent="0.15">
      <c r="B23" s="408"/>
      <c r="C23" s="408"/>
      <c r="D23" s="408"/>
      <c r="E23" s="408"/>
      <c r="F23" s="408"/>
      <c r="G23" s="408"/>
      <c r="H23" s="408"/>
      <c r="I23" s="408"/>
      <c r="J23" s="408"/>
    </row>
    <row r="24" spans="1:10" ht="14.25" customHeight="1" x14ac:dyDescent="0.15">
      <c r="A24" s="119" t="s">
        <v>52</v>
      </c>
      <c r="B24" s="116" t="s">
        <v>585</v>
      </c>
    </row>
    <row r="25" spans="1:10" ht="14.25" customHeight="1" x14ac:dyDescent="0.15"/>
    <row r="26" spans="1:10" ht="14.25" customHeight="1" x14ac:dyDescent="0.15">
      <c r="A26" s="119" t="s">
        <v>53</v>
      </c>
      <c r="B26" s="402" t="s">
        <v>460</v>
      </c>
      <c r="C26" s="409"/>
      <c r="D26" s="409"/>
      <c r="E26" s="409"/>
      <c r="F26" s="409"/>
      <c r="G26" s="409"/>
      <c r="H26" s="409"/>
      <c r="I26" s="409"/>
      <c r="J26" s="409"/>
    </row>
    <row r="27" spans="1:10" ht="14.25" customHeight="1" x14ac:dyDescent="0.15">
      <c r="B27" s="409"/>
      <c r="C27" s="409"/>
      <c r="D27" s="409"/>
      <c r="E27" s="409"/>
      <c r="F27" s="409"/>
      <c r="G27" s="409"/>
      <c r="H27" s="409"/>
      <c r="I27" s="409"/>
      <c r="J27" s="409"/>
    </row>
    <row r="28" spans="1:10" ht="14.25" customHeight="1" x14ac:dyDescent="0.15">
      <c r="F28" s="117" t="s">
        <v>557</v>
      </c>
    </row>
    <row r="29" spans="1:10" ht="29.25" customHeight="1" x14ac:dyDescent="0.15">
      <c r="B29" s="410" t="s">
        <v>8</v>
      </c>
      <c r="C29" s="410"/>
      <c r="D29" s="131" t="s">
        <v>62</v>
      </c>
      <c r="F29" s="150" t="s">
        <v>452</v>
      </c>
      <c r="G29" s="149" t="s">
        <v>453</v>
      </c>
      <c r="H29" s="149" t="s">
        <v>454</v>
      </c>
      <c r="I29" s="149" t="s">
        <v>455</v>
      </c>
    </row>
    <row r="31" spans="1:10" ht="18.75" x14ac:dyDescent="0.15">
      <c r="A31" s="132" t="s">
        <v>461</v>
      </c>
      <c r="F31" s="133"/>
      <c r="G31" s="134" t="s">
        <v>54</v>
      </c>
    </row>
    <row r="32" spans="1:10" ht="21" customHeight="1" x14ac:dyDescent="0.15">
      <c r="A32" s="116"/>
      <c r="B32" s="116" t="s">
        <v>450</v>
      </c>
    </row>
    <row r="33" spans="1:10" ht="29.25" customHeight="1" x14ac:dyDescent="0.15">
      <c r="A33" s="411" t="s">
        <v>462</v>
      </c>
      <c r="B33" s="412"/>
      <c r="C33" s="412"/>
      <c r="D33" s="73"/>
    </row>
    <row r="34" spans="1:10" ht="17.25" customHeight="1" x14ac:dyDescent="0.15">
      <c r="F34" s="116"/>
      <c r="G34" s="116" t="s">
        <v>451</v>
      </c>
    </row>
    <row r="35" spans="1:10" ht="29.25" customHeight="1" x14ac:dyDescent="0.15">
      <c r="A35" s="116" t="s">
        <v>9</v>
      </c>
      <c r="C35" s="117" t="s">
        <v>10</v>
      </c>
      <c r="D35" s="74"/>
      <c r="F35" s="119" t="s">
        <v>59</v>
      </c>
      <c r="G35" s="117" t="s">
        <v>11</v>
      </c>
    </row>
    <row r="36" spans="1:10" ht="29.25" customHeight="1" x14ac:dyDescent="0.15">
      <c r="C36" s="117" t="s">
        <v>12</v>
      </c>
      <c r="D36" s="75"/>
      <c r="F36" s="119" t="s">
        <v>60</v>
      </c>
      <c r="G36" s="402" t="s">
        <v>55</v>
      </c>
      <c r="H36" s="402"/>
      <c r="I36" s="402"/>
      <c r="J36" s="402"/>
    </row>
    <row r="37" spans="1:10" ht="12.75" customHeight="1" x14ac:dyDescent="0.15">
      <c r="B37" s="116"/>
    </row>
    <row r="38" spans="1:10" ht="29.25" customHeight="1" x14ac:dyDescent="0.15">
      <c r="A38" s="116" t="s">
        <v>13</v>
      </c>
      <c r="C38" s="117" t="s">
        <v>10</v>
      </c>
      <c r="D38" s="74"/>
      <c r="F38" s="152" t="s">
        <v>59</v>
      </c>
      <c r="G38" s="402" t="s">
        <v>56</v>
      </c>
      <c r="H38" s="402"/>
      <c r="I38" s="402"/>
      <c r="J38" s="402"/>
    </row>
    <row r="39" spans="1:10" ht="29.25" customHeight="1" x14ac:dyDescent="0.15">
      <c r="C39" s="117" t="s">
        <v>12</v>
      </c>
      <c r="D39" s="75"/>
      <c r="F39" s="119" t="s">
        <v>60</v>
      </c>
      <c r="G39" s="117" t="s">
        <v>14</v>
      </c>
      <c r="H39" s="135"/>
      <c r="I39" s="135"/>
      <c r="J39" s="135"/>
    </row>
    <row r="40" spans="1:10" ht="12.75" customHeight="1" x14ac:dyDescent="0.15">
      <c r="B40" s="116"/>
    </row>
    <row r="41" spans="1:10" ht="29.25" customHeight="1" x14ac:dyDescent="0.15">
      <c r="A41" s="116" t="s">
        <v>15</v>
      </c>
      <c r="C41" s="117" t="s">
        <v>10</v>
      </c>
      <c r="D41" s="74"/>
      <c r="F41" s="152" t="s">
        <v>59</v>
      </c>
      <c r="G41" s="402" t="s">
        <v>57</v>
      </c>
      <c r="H41" s="402"/>
      <c r="I41" s="402"/>
      <c r="J41" s="402"/>
    </row>
    <row r="42" spans="1:10" ht="29.25" customHeight="1" x14ac:dyDescent="0.15">
      <c r="C42" s="117" t="s">
        <v>12</v>
      </c>
      <c r="D42" s="75"/>
      <c r="F42" s="119" t="s">
        <v>60</v>
      </c>
      <c r="G42" s="117" t="s">
        <v>16</v>
      </c>
      <c r="H42" s="135"/>
      <c r="I42" s="135"/>
      <c r="J42" s="135"/>
    </row>
    <row r="43" spans="1:10" ht="12.75" customHeight="1" x14ac:dyDescent="0.15">
      <c r="B43" s="116"/>
    </row>
    <row r="44" spans="1:10" ht="29.25" customHeight="1" x14ac:dyDescent="0.15">
      <c r="A44" s="116" t="s">
        <v>17</v>
      </c>
      <c r="C44" s="117" t="s">
        <v>10</v>
      </c>
      <c r="D44" s="74"/>
      <c r="F44" s="119" t="s">
        <v>59</v>
      </c>
      <c r="G44" s="403" t="s">
        <v>18</v>
      </c>
      <c r="H44" s="403"/>
      <c r="I44" s="403"/>
      <c r="J44" s="403"/>
    </row>
    <row r="45" spans="1:10" ht="29.25" customHeight="1" x14ac:dyDescent="0.15">
      <c r="C45" s="117" t="s">
        <v>12</v>
      </c>
      <c r="D45" s="75"/>
      <c r="F45" s="119" t="s">
        <v>60</v>
      </c>
      <c r="G45" s="117" t="s">
        <v>19</v>
      </c>
    </row>
    <row r="46" spans="1:10" ht="12.75" customHeight="1" x14ac:dyDescent="0.15"/>
  </sheetData>
  <sheetProtection algorithmName="SHA-512" hashValue="ATt+G77BasUS32Nv5+1jfiGlLk1xd4pl/JknbWVaIQKOVrzP6rDnGXI9buuW11iQmgAyzP8h8utJawlTo8wAqw==" saltValue="boEqsQmfuGaFzSK6BdrvTg==" spinCount="100000" sheet="1" objects="1" scenarios="1"/>
  <mergeCells count="16">
    <mergeCell ref="G41:J41"/>
    <mergeCell ref="G44:J44"/>
    <mergeCell ref="G10:H10"/>
    <mergeCell ref="I3:J3"/>
    <mergeCell ref="B22:J23"/>
    <mergeCell ref="B26:J27"/>
    <mergeCell ref="B29:C29"/>
    <mergeCell ref="A33:C33"/>
    <mergeCell ref="G36:J36"/>
    <mergeCell ref="G38:J38"/>
    <mergeCell ref="C8:J8"/>
    <mergeCell ref="C9:J9"/>
    <mergeCell ref="E10:F10"/>
    <mergeCell ref="F11:G11"/>
    <mergeCell ref="B13:J15"/>
    <mergeCell ref="B19:J21"/>
  </mergeCells>
  <phoneticPr fontId="1"/>
  <conditionalFormatting sqref="C8:J11">
    <cfRule type="cellIs" dxfId="1" priority="1" operator="equal">
      <formula>0</formula>
    </cfRule>
  </conditionalFormatting>
  <pageMargins left="0.6692913385826772" right="0.39370078740157483" top="0.78740157480314965" bottom="0.35433070866141736" header="0.31496062992125984" footer="0.31496062992125984"/>
  <pageSetup paperSize="9" fitToHeight="0" orientation="portrait" r:id="rId1"/>
  <headerFooter>
    <oddHeader>&amp;C&amp;A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7"/>
  <sheetViews>
    <sheetView showGridLines="0" zoomScaleNormal="100" zoomScaleSheetLayoutView="106" workbookViewId="0">
      <selection activeCell="B10" sqref="B10:I10"/>
    </sheetView>
  </sheetViews>
  <sheetFormatPr defaultRowHeight="13.5" x14ac:dyDescent="0.15"/>
  <cols>
    <col min="1" max="1" width="16.5" style="92" customWidth="1"/>
    <col min="2" max="9" width="9.875" style="92" customWidth="1"/>
    <col min="10" max="256" width="9" style="92"/>
    <col min="257" max="257" width="16.5" style="92" customWidth="1"/>
    <col min="258" max="265" width="9.25" style="92" customWidth="1"/>
    <col min="266" max="512" width="9" style="92"/>
    <col min="513" max="513" width="16.5" style="92" customWidth="1"/>
    <col min="514" max="521" width="9.25" style="92" customWidth="1"/>
    <col min="522" max="768" width="9" style="92"/>
    <col min="769" max="769" width="16.5" style="92" customWidth="1"/>
    <col min="770" max="777" width="9.25" style="92" customWidth="1"/>
    <col min="778" max="1024" width="9" style="92"/>
    <col min="1025" max="1025" width="16.5" style="92" customWidth="1"/>
    <col min="1026" max="1033" width="9.25" style="92" customWidth="1"/>
    <col min="1034" max="1280" width="9" style="92"/>
    <col min="1281" max="1281" width="16.5" style="92" customWidth="1"/>
    <col min="1282" max="1289" width="9.25" style="92" customWidth="1"/>
    <col min="1290" max="1536" width="9" style="92"/>
    <col min="1537" max="1537" width="16.5" style="92" customWidth="1"/>
    <col min="1538" max="1545" width="9.25" style="92" customWidth="1"/>
    <col min="1546" max="1792" width="9" style="92"/>
    <col min="1793" max="1793" width="16.5" style="92" customWidth="1"/>
    <col min="1794" max="1801" width="9.25" style="92" customWidth="1"/>
    <col min="1802" max="2048" width="9" style="92"/>
    <col min="2049" max="2049" width="16.5" style="92" customWidth="1"/>
    <col min="2050" max="2057" width="9.25" style="92" customWidth="1"/>
    <col min="2058" max="2304" width="9" style="92"/>
    <col min="2305" max="2305" width="16.5" style="92" customWidth="1"/>
    <col min="2306" max="2313" width="9.25" style="92" customWidth="1"/>
    <col min="2314" max="2560" width="9" style="92"/>
    <col min="2561" max="2561" width="16.5" style="92" customWidth="1"/>
    <col min="2562" max="2569" width="9.25" style="92" customWidth="1"/>
    <col min="2570" max="2816" width="9" style="92"/>
    <col min="2817" max="2817" width="16.5" style="92" customWidth="1"/>
    <col min="2818" max="2825" width="9.25" style="92" customWidth="1"/>
    <col min="2826" max="3072" width="9" style="92"/>
    <col min="3073" max="3073" width="16.5" style="92" customWidth="1"/>
    <col min="3074" max="3081" width="9.25" style="92" customWidth="1"/>
    <col min="3082" max="3328" width="9" style="92"/>
    <col min="3329" max="3329" width="16.5" style="92" customWidth="1"/>
    <col min="3330" max="3337" width="9.25" style="92" customWidth="1"/>
    <col min="3338" max="3584" width="9" style="92"/>
    <col min="3585" max="3585" width="16.5" style="92" customWidth="1"/>
    <col min="3586" max="3593" width="9.25" style="92" customWidth="1"/>
    <col min="3594" max="3840" width="9" style="92"/>
    <col min="3841" max="3841" width="16.5" style="92" customWidth="1"/>
    <col min="3842" max="3849" width="9.25" style="92" customWidth="1"/>
    <col min="3850" max="4096" width="9" style="92"/>
    <col min="4097" max="4097" width="16.5" style="92" customWidth="1"/>
    <col min="4098" max="4105" width="9.25" style="92" customWidth="1"/>
    <col min="4106" max="4352" width="9" style="92"/>
    <col min="4353" max="4353" width="16.5" style="92" customWidth="1"/>
    <col min="4354" max="4361" width="9.25" style="92" customWidth="1"/>
    <col min="4362" max="4608" width="9" style="92"/>
    <col min="4609" max="4609" width="16.5" style="92" customWidth="1"/>
    <col min="4610" max="4617" width="9.25" style="92" customWidth="1"/>
    <col min="4618" max="4864" width="9" style="92"/>
    <col min="4865" max="4865" width="16.5" style="92" customWidth="1"/>
    <col min="4866" max="4873" width="9.25" style="92" customWidth="1"/>
    <col min="4874" max="5120" width="9" style="92"/>
    <col min="5121" max="5121" width="16.5" style="92" customWidth="1"/>
    <col min="5122" max="5129" width="9.25" style="92" customWidth="1"/>
    <col min="5130" max="5376" width="9" style="92"/>
    <col min="5377" max="5377" width="16.5" style="92" customWidth="1"/>
    <col min="5378" max="5385" width="9.25" style="92" customWidth="1"/>
    <col min="5386" max="5632" width="9" style="92"/>
    <col min="5633" max="5633" width="16.5" style="92" customWidth="1"/>
    <col min="5634" max="5641" width="9.25" style="92" customWidth="1"/>
    <col min="5642" max="5888" width="9" style="92"/>
    <col min="5889" max="5889" width="16.5" style="92" customWidth="1"/>
    <col min="5890" max="5897" width="9.25" style="92" customWidth="1"/>
    <col min="5898" max="6144" width="9" style="92"/>
    <col min="6145" max="6145" width="16.5" style="92" customWidth="1"/>
    <col min="6146" max="6153" width="9.25" style="92" customWidth="1"/>
    <col min="6154" max="6400" width="9" style="92"/>
    <col min="6401" max="6401" width="16.5" style="92" customWidth="1"/>
    <col min="6402" max="6409" width="9.25" style="92" customWidth="1"/>
    <col min="6410" max="6656" width="9" style="92"/>
    <col min="6657" max="6657" width="16.5" style="92" customWidth="1"/>
    <col min="6658" max="6665" width="9.25" style="92" customWidth="1"/>
    <col min="6666" max="6912" width="9" style="92"/>
    <col min="6913" max="6913" width="16.5" style="92" customWidth="1"/>
    <col min="6914" max="6921" width="9.25" style="92" customWidth="1"/>
    <col min="6922" max="7168" width="9" style="92"/>
    <col min="7169" max="7169" width="16.5" style="92" customWidth="1"/>
    <col min="7170" max="7177" width="9.25" style="92" customWidth="1"/>
    <col min="7178" max="7424" width="9" style="92"/>
    <col min="7425" max="7425" width="16.5" style="92" customWidth="1"/>
    <col min="7426" max="7433" width="9.25" style="92" customWidth="1"/>
    <col min="7434" max="7680" width="9" style="92"/>
    <col min="7681" max="7681" width="16.5" style="92" customWidth="1"/>
    <col min="7682" max="7689" width="9.25" style="92" customWidth="1"/>
    <col min="7690" max="7936" width="9" style="92"/>
    <col min="7937" max="7937" width="16.5" style="92" customWidth="1"/>
    <col min="7938" max="7945" width="9.25" style="92" customWidth="1"/>
    <col min="7946" max="8192" width="9" style="92"/>
    <col min="8193" max="8193" width="16.5" style="92" customWidth="1"/>
    <col min="8194" max="8201" width="9.25" style="92" customWidth="1"/>
    <col min="8202" max="8448" width="9" style="92"/>
    <col min="8449" max="8449" width="16.5" style="92" customWidth="1"/>
    <col min="8450" max="8457" width="9.25" style="92" customWidth="1"/>
    <col min="8458" max="8704" width="9" style="92"/>
    <col min="8705" max="8705" width="16.5" style="92" customWidth="1"/>
    <col min="8706" max="8713" width="9.25" style="92" customWidth="1"/>
    <col min="8714" max="8960" width="9" style="92"/>
    <col min="8961" max="8961" width="16.5" style="92" customWidth="1"/>
    <col min="8962" max="8969" width="9.25" style="92" customWidth="1"/>
    <col min="8970" max="9216" width="9" style="92"/>
    <col min="9217" max="9217" width="16.5" style="92" customWidth="1"/>
    <col min="9218" max="9225" width="9.25" style="92" customWidth="1"/>
    <col min="9226" max="9472" width="9" style="92"/>
    <col min="9473" max="9473" width="16.5" style="92" customWidth="1"/>
    <col min="9474" max="9481" width="9.25" style="92" customWidth="1"/>
    <col min="9482" max="9728" width="9" style="92"/>
    <col min="9729" max="9729" width="16.5" style="92" customWidth="1"/>
    <col min="9730" max="9737" width="9.25" style="92" customWidth="1"/>
    <col min="9738" max="9984" width="9" style="92"/>
    <col min="9985" max="9985" width="16.5" style="92" customWidth="1"/>
    <col min="9986" max="9993" width="9.25" style="92" customWidth="1"/>
    <col min="9994" max="10240" width="9" style="92"/>
    <col min="10241" max="10241" width="16.5" style="92" customWidth="1"/>
    <col min="10242" max="10249" width="9.25" style="92" customWidth="1"/>
    <col min="10250" max="10496" width="9" style="92"/>
    <col min="10497" max="10497" width="16.5" style="92" customWidth="1"/>
    <col min="10498" max="10505" width="9.25" style="92" customWidth="1"/>
    <col min="10506" max="10752" width="9" style="92"/>
    <col min="10753" max="10753" width="16.5" style="92" customWidth="1"/>
    <col min="10754" max="10761" width="9.25" style="92" customWidth="1"/>
    <col min="10762" max="11008" width="9" style="92"/>
    <col min="11009" max="11009" width="16.5" style="92" customWidth="1"/>
    <col min="11010" max="11017" width="9.25" style="92" customWidth="1"/>
    <col min="11018" max="11264" width="9" style="92"/>
    <col min="11265" max="11265" width="16.5" style="92" customWidth="1"/>
    <col min="11266" max="11273" width="9.25" style="92" customWidth="1"/>
    <col min="11274" max="11520" width="9" style="92"/>
    <col min="11521" max="11521" width="16.5" style="92" customWidth="1"/>
    <col min="11522" max="11529" width="9.25" style="92" customWidth="1"/>
    <col min="11530" max="11776" width="9" style="92"/>
    <col min="11777" max="11777" width="16.5" style="92" customWidth="1"/>
    <col min="11778" max="11785" width="9.25" style="92" customWidth="1"/>
    <col min="11786" max="12032" width="9" style="92"/>
    <col min="12033" max="12033" width="16.5" style="92" customWidth="1"/>
    <col min="12034" max="12041" width="9.25" style="92" customWidth="1"/>
    <col min="12042" max="12288" width="9" style="92"/>
    <col min="12289" max="12289" width="16.5" style="92" customWidth="1"/>
    <col min="12290" max="12297" width="9.25" style="92" customWidth="1"/>
    <col min="12298" max="12544" width="9" style="92"/>
    <col min="12545" max="12545" width="16.5" style="92" customWidth="1"/>
    <col min="12546" max="12553" width="9.25" style="92" customWidth="1"/>
    <col min="12554" max="12800" width="9" style="92"/>
    <col min="12801" max="12801" width="16.5" style="92" customWidth="1"/>
    <col min="12802" max="12809" width="9.25" style="92" customWidth="1"/>
    <col min="12810" max="13056" width="9" style="92"/>
    <col min="13057" max="13057" width="16.5" style="92" customWidth="1"/>
    <col min="13058" max="13065" width="9.25" style="92" customWidth="1"/>
    <col min="13066" max="13312" width="9" style="92"/>
    <col min="13313" max="13313" width="16.5" style="92" customWidth="1"/>
    <col min="13314" max="13321" width="9.25" style="92" customWidth="1"/>
    <col min="13322" max="13568" width="9" style="92"/>
    <col min="13569" max="13569" width="16.5" style="92" customWidth="1"/>
    <col min="13570" max="13577" width="9.25" style="92" customWidth="1"/>
    <col min="13578" max="13824" width="9" style="92"/>
    <col min="13825" max="13825" width="16.5" style="92" customWidth="1"/>
    <col min="13826" max="13833" width="9.25" style="92" customWidth="1"/>
    <col min="13834" max="14080" width="9" style="92"/>
    <col min="14081" max="14081" width="16.5" style="92" customWidth="1"/>
    <col min="14082" max="14089" width="9.25" style="92" customWidth="1"/>
    <col min="14090" max="14336" width="9" style="92"/>
    <col min="14337" max="14337" width="16.5" style="92" customWidth="1"/>
    <col min="14338" max="14345" width="9.25" style="92" customWidth="1"/>
    <col min="14346" max="14592" width="9" style="92"/>
    <col min="14593" max="14593" width="16.5" style="92" customWidth="1"/>
    <col min="14594" max="14601" width="9.25" style="92" customWidth="1"/>
    <col min="14602" max="14848" width="9" style="92"/>
    <col min="14849" max="14849" width="16.5" style="92" customWidth="1"/>
    <col min="14850" max="14857" width="9.25" style="92" customWidth="1"/>
    <col min="14858" max="15104" width="9" style="92"/>
    <col min="15105" max="15105" width="16.5" style="92" customWidth="1"/>
    <col min="15106" max="15113" width="9.25" style="92" customWidth="1"/>
    <col min="15114" max="15360" width="9" style="92"/>
    <col min="15361" max="15361" width="16.5" style="92" customWidth="1"/>
    <col min="15362" max="15369" width="9.25" style="92" customWidth="1"/>
    <col min="15370" max="15616" width="9" style="92"/>
    <col min="15617" max="15617" width="16.5" style="92" customWidth="1"/>
    <col min="15618" max="15625" width="9.25" style="92" customWidth="1"/>
    <col min="15626" max="15872" width="9" style="92"/>
    <col min="15873" max="15873" width="16.5" style="92" customWidth="1"/>
    <col min="15874" max="15881" width="9.25" style="92" customWidth="1"/>
    <col min="15882" max="16128" width="9" style="92"/>
    <col min="16129" max="16129" width="16.5" style="92" customWidth="1"/>
    <col min="16130" max="16137" width="9.25" style="92" customWidth="1"/>
    <col min="16138" max="16384" width="9" style="92"/>
  </cols>
  <sheetData>
    <row r="1" spans="1:9" ht="18.75" x14ac:dyDescent="0.15">
      <c r="A1" s="440" t="s">
        <v>44</v>
      </c>
      <c r="B1" s="440"/>
      <c r="C1" s="440"/>
      <c r="D1" s="440"/>
      <c r="E1" s="440"/>
      <c r="F1" s="440"/>
      <c r="G1" s="440"/>
      <c r="H1" s="440"/>
      <c r="I1" s="440"/>
    </row>
    <row r="2" spans="1:9" ht="7.5" customHeight="1" x14ac:dyDescent="0.15">
      <c r="A2" s="93"/>
      <c r="B2" s="93"/>
      <c r="C2" s="93"/>
      <c r="D2" s="93"/>
      <c r="E2" s="93"/>
      <c r="F2" s="93"/>
      <c r="G2" s="93"/>
      <c r="H2" s="93"/>
      <c r="I2" s="93"/>
    </row>
    <row r="3" spans="1:9" ht="24.75" customHeight="1" x14ac:dyDescent="0.15">
      <c r="A3" s="94"/>
      <c r="B3" s="95"/>
      <c r="C3" s="94"/>
      <c r="D3" s="94"/>
      <c r="E3" s="94"/>
      <c r="F3" s="94"/>
      <c r="G3" s="96" t="s">
        <v>24</v>
      </c>
      <c r="H3" s="405"/>
      <c r="I3" s="406"/>
    </row>
    <row r="4" spans="1:9" ht="27.75" customHeight="1" x14ac:dyDescent="0.15">
      <c r="A4" s="441" t="s">
        <v>464</v>
      </c>
      <c r="B4" s="442"/>
      <c r="C4" s="442"/>
      <c r="D4" s="442"/>
      <c r="E4" s="442"/>
      <c r="F4" s="442"/>
      <c r="G4" s="442"/>
      <c r="H4" s="442"/>
      <c r="I4" s="442"/>
    </row>
    <row r="5" spans="1:9" ht="18.75" customHeight="1" x14ac:dyDescent="0.15">
      <c r="A5" s="94" t="s">
        <v>35</v>
      </c>
      <c r="B5" s="97"/>
    </row>
    <row r="6" spans="1:9" ht="27" customHeight="1" thickBot="1" x14ac:dyDescent="0.2">
      <c r="A6" s="446" t="s">
        <v>46</v>
      </c>
      <c r="B6" s="447"/>
      <c r="C6" s="447"/>
      <c r="D6" s="447"/>
      <c r="E6" s="447"/>
      <c r="F6" s="447"/>
      <c r="G6" s="447"/>
      <c r="H6" s="447"/>
      <c r="I6" s="447"/>
    </row>
    <row r="7" spans="1:9" ht="30" customHeight="1" x14ac:dyDescent="0.15">
      <c r="A7" s="98" t="s">
        <v>25</v>
      </c>
      <c r="B7" s="443">
        <f>①利用申請書!D10</f>
        <v>0</v>
      </c>
      <c r="C7" s="444"/>
      <c r="D7" s="444"/>
      <c r="E7" s="444"/>
      <c r="F7" s="444"/>
      <c r="G7" s="444"/>
      <c r="H7" s="444"/>
      <c r="I7" s="444"/>
    </row>
    <row r="8" spans="1:9" ht="33" customHeight="1" x14ac:dyDescent="0.15">
      <c r="A8" s="99" t="s">
        <v>40</v>
      </c>
      <c r="B8" s="310">
        <f>①利用申請書!D12</f>
        <v>0</v>
      </c>
      <c r="C8" s="314"/>
      <c r="D8" s="314"/>
      <c r="E8" s="146" t="s">
        <v>447</v>
      </c>
      <c r="F8" s="99" t="s">
        <v>26</v>
      </c>
      <c r="G8" s="309">
        <f>①利用申請書!M12</f>
        <v>0</v>
      </c>
      <c r="H8" s="445"/>
      <c r="I8" s="445"/>
    </row>
    <row r="9" spans="1:9" ht="36.75" customHeight="1" x14ac:dyDescent="0.15">
      <c r="A9" s="100" t="s">
        <v>66</v>
      </c>
      <c r="B9" s="318"/>
      <c r="C9" s="439"/>
      <c r="D9" s="439"/>
      <c r="E9" s="439"/>
      <c r="F9" s="439"/>
      <c r="G9" s="439"/>
      <c r="H9" s="439"/>
      <c r="I9" s="439"/>
    </row>
    <row r="10" spans="1:9" ht="209.25" customHeight="1" x14ac:dyDescent="0.15">
      <c r="A10" s="421" t="s">
        <v>572</v>
      </c>
      <c r="B10" s="425"/>
      <c r="C10" s="426"/>
      <c r="D10" s="426"/>
      <c r="E10" s="426"/>
      <c r="F10" s="426"/>
      <c r="G10" s="426"/>
      <c r="H10" s="426"/>
      <c r="I10" s="426"/>
    </row>
    <row r="11" spans="1:9" ht="15.75" customHeight="1" x14ac:dyDescent="0.15">
      <c r="A11" s="422"/>
      <c r="B11" s="427" t="s">
        <v>27</v>
      </c>
      <c r="C11" s="428"/>
      <c r="D11" s="428"/>
      <c r="E11" s="428"/>
      <c r="F11" s="428"/>
      <c r="G11" s="428"/>
      <c r="H11" s="428"/>
      <c r="I11" s="429"/>
    </row>
    <row r="12" spans="1:9" ht="29.25" customHeight="1" x14ac:dyDescent="0.15">
      <c r="A12" s="423"/>
      <c r="B12" s="430"/>
      <c r="C12" s="431"/>
      <c r="D12" s="431"/>
      <c r="E12" s="431"/>
      <c r="F12" s="431"/>
      <c r="G12" s="431"/>
      <c r="H12" s="431"/>
      <c r="I12" s="432"/>
    </row>
    <row r="13" spans="1:9" ht="15" customHeight="1" x14ac:dyDescent="0.15">
      <c r="A13" s="423"/>
      <c r="B13" s="433" t="s">
        <v>67</v>
      </c>
      <c r="C13" s="434"/>
      <c r="D13" s="434"/>
      <c r="E13" s="434"/>
      <c r="F13" s="434"/>
      <c r="G13" s="434"/>
      <c r="H13" s="434"/>
      <c r="I13" s="435"/>
    </row>
    <row r="14" spans="1:9" ht="29.25" customHeight="1" x14ac:dyDescent="0.15">
      <c r="A14" s="424"/>
      <c r="B14" s="436"/>
      <c r="C14" s="437"/>
      <c r="D14" s="437"/>
      <c r="E14" s="437"/>
      <c r="F14" s="437"/>
      <c r="G14" s="437"/>
      <c r="H14" s="437"/>
      <c r="I14" s="438"/>
    </row>
    <row r="15" spans="1:9" ht="4.5" customHeight="1" x14ac:dyDescent="0.15">
      <c r="A15" s="101"/>
      <c r="B15" s="94"/>
      <c r="C15" s="94"/>
      <c r="D15" s="94"/>
      <c r="E15" s="94"/>
      <c r="F15" s="94"/>
      <c r="G15" s="94"/>
      <c r="H15" s="94"/>
    </row>
    <row r="16" spans="1:9" ht="13.5" customHeight="1" x14ac:dyDescent="0.15">
      <c r="A16" s="370" t="s">
        <v>45</v>
      </c>
      <c r="B16" s="102" t="s">
        <v>1</v>
      </c>
      <c r="C16" s="103" t="s">
        <v>2</v>
      </c>
      <c r="D16" s="103" t="s">
        <v>28</v>
      </c>
      <c r="E16" s="104" t="s">
        <v>29</v>
      </c>
      <c r="F16" s="105" t="s">
        <v>1</v>
      </c>
      <c r="G16" s="103" t="s">
        <v>2</v>
      </c>
      <c r="H16" s="103" t="s">
        <v>28</v>
      </c>
      <c r="I16" s="106" t="s">
        <v>29</v>
      </c>
    </row>
    <row r="17" spans="1:9" ht="19.5" customHeight="1" x14ac:dyDescent="0.15">
      <c r="A17" s="309"/>
      <c r="B17" s="76"/>
      <c r="C17" s="77"/>
      <c r="D17" s="78"/>
      <c r="E17" s="79"/>
      <c r="F17" s="80"/>
      <c r="G17" s="77"/>
      <c r="H17" s="78"/>
      <c r="I17" s="81"/>
    </row>
    <row r="18" spans="1:9" ht="19.5" customHeight="1" x14ac:dyDescent="0.15">
      <c r="A18" s="309"/>
      <c r="B18" s="76"/>
      <c r="C18" s="77"/>
      <c r="D18" s="82"/>
      <c r="E18" s="83"/>
      <c r="F18" s="80"/>
      <c r="G18" s="77"/>
      <c r="H18" s="78"/>
      <c r="I18" s="81"/>
    </row>
    <row r="19" spans="1:9" ht="19.5" customHeight="1" x14ac:dyDescent="0.15">
      <c r="A19" s="309"/>
      <c r="B19" s="76"/>
      <c r="C19" s="77"/>
      <c r="D19" s="82"/>
      <c r="E19" s="83"/>
      <c r="F19" s="80"/>
      <c r="G19" s="77"/>
      <c r="H19" s="82"/>
      <c r="I19" s="84"/>
    </row>
    <row r="20" spans="1:9" ht="19.5" customHeight="1" x14ac:dyDescent="0.15">
      <c r="A20" s="309"/>
      <c r="B20" s="153"/>
      <c r="C20" s="85"/>
      <c r="D20" s="86"/>
      <c r="E20" s="87"/>
      <c r="F20" s="88"/>
      <c r="G20" s="85"/>
      <c r="H20" s="86"/>
      <c r="I20" s="89"/>
    </row>
    <row r="21" spans="1:9" ht="6" customHeight="1" x14ac:dyDescent="0.15">
      <c r="A21" s="101"/>
      <c r="B21" s="107"/>
      <c r="C21" s="94"/>
      <c r="D21" s="94"/>
      <c r="E21" s="94"/>
      <c r="F21" s="107"/>
      <c r="G21" s="94"/>
      <c r="H21" s="94"/>
      <c r="I21" s="94"/>
    </row>
    <row r="22" spans="1:9" ht="31.5" customHeight="1" x14ac:dyDescent="0.15">
      <c r="A22" s="108" t="s">
        <v>30</v>
      </c>
      <c r="B22" s="90"/>
      <c r="C22" s="154"/>
      <c r="D22" s="415" t="s">
        <v>31</v>
      </c>
      <c r="E22" s="415"/>
      <c r="F22" s="415"/>
      <c r="G22" s="415"/>
      <c r="H22" s="415"/>
      <c r="I22" s="416"/>
    </row>
    <row r="23" spans="1:9" ht="27" customHeight="1" x14ac:dyDescent="0.15">
      <c r="A23" s="417" t="s">
        <v>32</v>
      </c>
      <c r="B23" s="418"/>
      <c r="C23" s="418"/>
      <c r="D23" s="418"/>
      <c r="E23" s="418"/>
      <c r="F23" s="418"/>
      <c r="G23" s="418"/>
      <c r="H23" s="419"/>
      <c r="I23" s="91" t="s">
        <v>39</v>
      </c>
    </row>
    <row r="24" spans="1:9" ht="84.75" customHeight="1" x14ac:dyDescent="0.15">
      <c r="A24" s="99" t="s">
        <v>34</v>
      </c>
      <c r="B24" s="420"/>
      <c r="C24" s="420"/>
      <c r="D24" s="420"/>
      <c r="E24" s="420"/>
      <c r="F24" s="420"/>
      <c r="G24" s="420"/>
      <c r="H24" s="420"/>
      <c r="I24" s="420"/>
    </row>
    <row r="25" spans="1:9" ht="15.75" customHeight="1" x14ac:dyDescent="0.15">
      <c r="A25" s="109" t="s">
        <v>42</v>
      </c>
      <c r="B25" s="94"/>
      <c r="C25" s="94"/>
      <c r="D25" s="96"/>
      <c r="E25" s="109"/>
      <c r="F25" s="94"/>
      <c r="G25" s="94"/>
      <c r="H25" s="110" t="s">
        <v>37</v>
      </c>
      <c r="I25" s="111" t="s">
        <v>38</v>
      </c>
    </row>
    <row r="26" spans="1:9" ht="39.75" customHeight="1" x14ac:dyDescent="0.15">
      <c r="A26" s="112"/>
      <c r="B26" s="113"/>
      <c r="C26" s="113"/>
      <c r="D26" s="96" t="s">
        <v>43</v>
      </c>
      <c r="E26" s="109"/>
      <c r="F26" s="94" t="s">
        <v>36</v>
      </c>
      <c r="G26" s="94"/>
      <c r="H26" s="114"/>
      <c r="I26" s="115"/>
    </row>
    <row r="27" spans="1:9" x14ac:dyDescent="0.15">
      <c r="A27" s="94"/>
      <c r="B27" s="94"/>
      <c r="C27" s="94"/>
      <c r="D27" s="94"/>
      <c r="E27" s="94"/>
      <c r="F27" s="94"/>
      <c r="G27" s="94"/>
      <c r="H27" s="94"/>
    </row>
    <row r="28" spans="1:9" x14ac:dyDescent="0.15">
      <c r="A28" s="94"/>
      <c r="B28" s="94"/>
      <c r="C28" s="94"/>
      <c r="D28" s="94"/>
      <c r="E28" s="94"/>
      <c r="F28" s="94"/>
      <c r="G28" s="94"/>
      <c r="H28" s="94"/>
    </row>
    <row r="29" spans="1:9" x14ac:dyDescent="0.15">
      <c r="A29" s="94"/>
      <c r="B29" s="94"/>
      <c r="C29" s="94"/>
      <c r="D29" s="94"/>
      <c r="E29" s="94"/>
      <c r="F29" s="94"/>
      <c r="G29" s="94"/>
      <c r="H29" s="94"/>
    </row>
    <row r="30" spans="1:9" x14ac:dyDescent="0.15">
      <c r="A30" s="94"/>
      <c r="B30" s="94"/>
      <c r="C30" s="94"/>
      <c r="D30" s="94"/>
      <c r="E30" s="94"/>
      <c r="F30" s="94"/>
      <c r="G30" s="94"/>
      <c r="H30" s="94"/>
    </row>
    <row r="31" spans="1:9" x14ac:dyDescent="0.15">
      <c r="A31" s="94"/>
      <c r="B31" s="94"/>
      <c r="C31" s="94"/>
      <c r="D31" s="94"/>
      <c r="E31" s="94"/>
      <c r="F31" s="94"/>
      <c r="G31" s="94"/>
      <c r="H31" s="94"/>
    </row>
    <row r="32" spans="1:9" x14ac:dyDescent="0.15">
      <c r="A32" s="94"/>
      <c r="B32" s="94"/>
      <c r="C32" s="94"/>
      <c r="D32" s="94"/>
      <c r="E32" s="94"/>
      <c r="F32" s="94"/>
      <c r="G32" s="94"/>
      <c r="H32" s="94"/>
    </row>
    <row r="33" spans="1:8" x14ac:dyDescent="0.15">
      <c r="A33" s="94"/>
      <c r="B33" s="94"/>
      <c r="C33" s="94"/>
      <c r="D33" s="94"/>
      <c r="E33" s="94"/>
      <c r="F33" s="94"/>
      <c r="G33" s="94"/>
      <c r="H33" s="94"/>
    </row>
    <row r="34" spans="1:8" x14ac:dyDescent="0.15">
      <c r="A34" s="94"/>
      <c r="B34" s="94"/>
      <c r="C34" s="94"/>
      <c r="D34" s="94"/>
      <c r="E34" s="94"/>
      <c r="F34" s="94"/>
      <c r="G34" s="94"/>
      <c r="H34" s="94"/>
    </row>
    <row r="35" spans="1:8" x14ac:dyDescent="0.15">
      <c r="A35" s="94"/>
      <c r="B35" s="94"/>
      <c r="C35" s="94"/>
      <c r="D35" s="94"/>
      <c r="E35" s="94"/>
      <c r="F35" s="94"/>
      <c r="G35" s="94"/>
      <c r="H35" s="94"/>
    </row>
    <row r="36" spans="1:8" x14ac:dyDescent="0.15">
      <c r="A36" s="94"/>
      <c r="B36" s="94"/>
      <c r="C36" s="94"/>
      <c r="D36" s="94"/>
      <c r="E36" s="94"/>
      <c r="F36" s="94"/>
      <c r="G36" s="94"/>
      <c r="H36" s="94"/>
    </row>
    <row r="37" spans="1:8" x14ac:dyDescent="0.15">
      <c r="A37" s="94"/>
      <c r="B37" s="94"/>
      <c r="C37" s="94"/>
      <c r="D37" s="94"/>
      <c r="E37" s="94"/>
      <c r="F37" s="94"/>
      <c r="G37" s="94"/>
      <c r="H37" s="94"/>
    </row>
    <row r="38" spans="1:8" x14ac:dyDescent="0.15">
      <c r="A38" s="94"/>
      <c r="B38" s="94"/>
      <c r="C38" s="94"/>
      <c r="D38" s="94"/>
      <c r="E38" s="94"/>
      <c r="F38" s="94"/>
      <c r="G38" s="94"/>
      <c r="H38" s="94"/>
    </row>
    <row r="39" spans="1:8" x14ac:dyDescent="0.15">
      <c r="A39" s="94"/>
      <c r="B39" s="94"/>
      <c r="C39" s="94"/>
      <c r="D39" s="94"/>
      <c r="E39" s="94"/>
      <c r="F39" s="94"/>
      <c r="G39" s="94"/>
      <c r="H39" s="94"/>
    </row>
    <row r="40" spans="1:8" x14ac:dyDescent="0.15">
      <c r="A40" s="94"/>
      <c r="B40" s="94"/>
      <c r="C40" s="94"/>
      <c r="D40" s="94"/>
      <c r="E40" s="94"/>
      <c r="F40" s="94"/>
      <c r="G40" s="94"/>
      <c r="H40" s="94"/>
    </row>
    <row r="41" spans="1:8" x14ac:dyDescent="0.15">
      <c r="A41" s="94"/>
      <c r="B41" s="94"/>
      <c r="C41" s="94"/>
      <c r="D41" s="94"/>
      <c r="E41" s="94"/>
      <c r="F41" s="94"/>
      <c r="G41" s="94"/>
      <c r="H41" s="94"/>
    </row>
    <row r="66" spans="9:9" x14ac:dyDescent="0.15">
      <c r="I66" s="92" t="s">
        <v>33</v>
      </c>
    </row>
    <row r="67" spans="9:9" x14ac:dyDescent="0.15">
      <c r="I67" s="92" t="s">
        <v>39</v>
      </c>
    </row>
  </sheetData>
  <sheetProtection algorithmName="SHA-512" hashValue="w/UAk/vO3CGObXjDLrHp/LeBj2AANcR96uAk66pXbT+picqxwWIF4ET4vYRgRl7Kb8csGKSiAUpOPysPjcCt/g==" saltValue="a5VRzwF8eHlWEZ7nhV7fRQ==" spinCount="100000" sheet="1" objects="1" scenarios="1"/>
  <autoFilter ref="A22:I26">
    <filterColumn colId="3" showButton="0"/>
    <filterColumn colId="4" showButton="0"/>
    <filterColumn colId="5" showButton="0"/>
    <filterColumn colId="6" showButton="0"/>
    <filterColumn colId="7" showButton="0"/>
  </autoFilter>
  <mergeCells count="18">
    <mergeCell ref="B9:I9"/>
    <mergeCell ref="A1:I1"/>
    <mergeCell ref="A4:I4"/>
    <mergeCell ref="B7:I7"/>
    <mergeCell ref="G8:I8"/>
    <mergeCell ref="A6:I6"/>
    <mergeCell ref="H3:I3"/>
    <mergeCell ref="B8:D8"/>
    <mergeCell ref="A16:A20"/>
    <mergeCell ref="D22:I22"/>
    <mergeCell ref="A23:H23"/>
    <mergeCell ref="B24:I24"/>
    <mergeCell ref="A10:A14"/>
    <mergeCell ref="B10:I10"/>
    <mergeCell ref="B11:I11"/>
    <mergeCell ref="B12:I12"/>
    <mergeCell ref="B13:I13"/>
    <mergeCell ref="B14:I14"/>
  </mergeCells>
  <phoneticPr fontId="1"/>
  <conditionalFormatting sqref="B7:I8">
    <cfRule type="cellIs" dxfId="0" priority="1" operator="equal">
      <formula>0</formula>
    </cfRule>
  </conditionalFormatting>
  <dataValidations count="1">
    <dataValidation type="list" allowBlank="1" showInputMessage="1" showErrorMessage="1" sqref="I23">
      <formula1>$I$66:$I$67</formula1>
    </dataValidation>
  </dataValidations>
  <pageMargins left="0.59055118110236227" right="0.39370078740157483" top="0.78740157480314965" bottom="0.31" header="0.51181102362204722" footer="0.19"/>
  <pageSetup paperSize="9" scale="98" fitToHeight="0" orientation="portrait" r:id="rId1"/>
  <headerFooter alignWithMargins="0">
    <oddHeader>&amp;C&amp;A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提出書類の説明</vt:lpstr>
      <vt:lpstr>①利用申請書 (記入例)</vt:lpstr>
      <vt:lpstr>①利用申請書</vt:lpstr>
      <vt:lpstr>②利用計画打合表</vt:lpstr>
      <vt:lpstr>③防災計画書</vt:lpstr>
      <vt:lpstr>④HP掲載申込書</vt:lpstr>
      <vt:lpstr>①利用申請書!Print_Area</vt:lpstr>
      <vt:lpstr>'①利用申請書 (記入例)'!Print_Area</vt:lpstr>
      <vt:lpstr>②利用計画打合表!Print_Area</vt:lpstr>
      <vt:lpstr>③防災計画書!Print_Area</vt:lpstr>
      <vt:lpstr>④HP掲載申込書!Print_Area</vt:lpstr>
      <vt:lpstr>提出書類の説明!Print_Area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SV2014007</dc:creator>
  <cp:lastModifiedBy>SV2014007</cp:lastModifiedBy>
  <cp:lastPrinted>2023-08-10T03:06:06Z</cp:lastPrinted>
  <dcterms:created xsi:type="dcterms:W3CDTF">2018-10-11T07:18:39Z</dcterms:created>
  <dcterms:modified xsi:type="dcterms:W3CDTF">2023-10-02T23:51:19Z</dcterms:modified>
</cp:coreProperties>
</file>